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4.1.33\子ども育成係\平→前畑さん\保育士確保関係（保育士登録者）\04 かごしまの保育士緊急確保事業\R3\復職支援研修会\02　保育体験\★施設一覧\"/>
    </mc:Choice>
  </mc:AlternateContent>
  <workbookProtection lockStructure="1"/>
  <bookViews>
    <workbookView xWindow="0" yWindow="0" windowWidth="20490" windowHeight="7785"/>
  </bookViews>
  <sheets>
    <sheet name="【貼付用】受入施設一覧（全件）" sheetId="2" r:id="rId1"/>
    <sheet name="【市町村選択】受入施設一覧（市町村別）" sheetId="6" r:id="rId2"/>
    <sheet name="市町村一覧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1">'【市町村選択】受入施設一覧（市町村別）'!$B$1:$K$106</definedName>
    <definedName name="_xlnm.Print_Area" localSheetId="0">'【貼付用】受入施設一覧（全件）'!$B$1:$M$131</definedName>
    <definedName name="_xlnm.Print_Titles" localSheetId="1">'【市町村選択】受入施設一覧（市町村別）'!$1:$6</definedName>
    <definedName name="_xlnm.Print_Titles" localSheetId="0">'【貼付用】受入施設一覧（全件）'!$1:$5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" i="2" l="1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C4" i="6" l="1"/>
  <c r="D4" i="6"/>
  <c r="B4" i="6"/>
  <c r="D3" i="2"/>
  <c r="E3" i="2"/>
  <c r="F3" i="2"/>
  <c r="C3" i="2"/>
  <c r="B80" i="2"/>
  <c r="B79" i="2"/>
  <c r="A79" i="2" l="1"/>
  <c r="A80" i="2"/>
  <c r="A23" i="2"/>
  <c r="A29" i="2"/>
  <c r="A30" i="2"/>
  <c r="A18" i="2"/>
  <c r="A11" i="2"/>
  <c r="A81" i="2"/>
  <c r="A6" i="2"/>
  <c r="A25" i="2"/>
  <c r="A89" i="2"/>
  <c r="A92" i="2"/>
  <c r="A24" i="2"/>
  <c r="A15" i="2"/>
  <c r="A7" i="2"/>
  <c r="A20" i="2"/>
  <c r="A13" i="2"/>
  <c r="A19" i="2"/>
  <c r="A28" i="2"/>
  <c r="A14" i="2"/>
  <c r="A9" i="2"/>
  <c r="A16" i="2"/>
  <c r="A91" i="2"/>
  <c r="A42" i="2"/>
  <c r="A12" i="2"/>
  <c r="A71" i="2"/>
  <c r="A75" i="2"/>
  <c r="A88" i="2"/>
  <c r="A8" i="2"/>
  <c r="A84" i="2"/>
  <c r="A10" i="2"/>
  <c r="A73" i="2"/>
  <c r="A32" i="2"/>
  <c r="A76" i="2"/>
  <c r="A69" i="2"/>
  <c r="A87" i="2"/>
  <c r="A22" i="2"/>
  <c r="A83" i="2"/>
  <c r="A82" i="2"/>
  <c r="A74" i="2"/>
  <c r="A72" i="2"/>
  <c r="A27" i="2"/>
  <c r="A90" i="2"/>
  <c r="A21" i="2"/>
  <c r="A77" i="2"/>
  <c r="A86" i="2"/>
  <c r="A26" i="2"/>
  <c r="A17" i="2"/>
  <c r="A56" i="2"/>
  <c r="A64" i="2"/>
  <c r="A31" i="2"/>
  <c r="A68" i="2"/>
  <c r="A45" i="2"/>
  <c r="A54" i="2"/>
  <c r="A48" i="2"/>
  <c r="A46" i="2"/>
  <c r="A43" i="2"/>
  <c r="A49" i="2"/>
  <c r="A47" i="2"/>
  <c r="A39" i="2"/>
  <c r="A34" i="2"/>
  <c r="A53" i="2"/>
  <c r="A62" i="2"/>
  <c r="A40" i="2"/>
  <c r="A41" i="2"/>
  <c r="A66" i="2"/>
  <c r="A35" i="2"/>
  <c r="A50" i="2"/>
  <c r="A67" i="2"/>
  <c r="A63" i="2"/>
  <c r="A44" i="2"/>
  <c r="A85" i="2"/>
  <c r="A78" i="2"/>
  <c r="A70" i="2"/>
  <c r="A60" i="2"/>
  <c r="A51" i="2"/>
  <c r="A57" i="2"/>
  <c r="A61" i="2"/>
  <c r="A55" i="2"/>
  <c r="A52" i="2"/>
  <c r="A59" i="2"/>
  <c r="A58" i="2"/>
  <c r="A38" i="2"/>
  <c r="A37" i="2"/>
  <c r="A65" i="2"/>
  <c r="A36" i="2"/>
  <c r="A33" i="2"/>
  <c r="A93" i="2"/>
  <c r="A94" i="2"/>
  <c r="A95" i="2"/>
  <c r="A96" i="2"/>
  <c r="A97" i="2"/>
  <c r="A98" i="2"/>
  <c r="A99" i="2"/>
  <c r="A100" i="2"/>
  <c r="A101" i="2"/>
  <c r="A102" i="2"/>
  <c r="A103" i="2"/>
  <c r="B23" i="2" l="1"/>
  <c r="B29" i="2"/>
  <c r="B30" i="2"/>
  <c r="B18" i="2"/>
  <c r="B11" i="2"/>
  <c r="B81" i="2"/>
  <c r="B6" i="2"/>
  <c r="B25" i="2"/>
  <c r="B89" i="2"/>
  <c r="B92" i="2"/>
  <c r="B24" i="2"/>
  <c r="B15" i="2"/>
  <c r="B7" i="2"/>
  <c r="B20" i="2"/>
  <c r="B13" i="2"/>
  <c r="B19" i="2"/>
  <c r="B28" i="2"/>
  <c r="B14" i="2"/>
  <c r="B9" i="2"/>
  <c r="B16" i="2"/>
  <c r="B91" i="2"/>
  <c r="B42" i="2"/>
  <c r="B12" i="2"/>
  <c r="B71" i="2"/>
  <c r="B75" i="2"/>
  <c r="B88" i="2"/>
  <c r="B8" i="2"/>
  <c r="B84" i="2"/>
  <c r="B10" i="2"/>
  <c r="B73" i="2"/>
  <c r="B32" i="2"/>
  <c r="B76" i="2"/>
  <c r="B69" i="2"/>
  <c r="B87" i="2"/>
  <c r="B22" i="2"/>
  <c r="B83" i="2"/>
  <c r="B82" i="2"/>
  <c r="B74" i="2"/>
  <c r="B72" i="2"/>
  <c r="B27" i="2"/>
  <c r="B90" i="2"/>
  <c r="B21" i="2"/>
  <c r="B77" i="2"/>
  <c r="B86" i="2"/>
  <c r="B26" i="2"/>
  <c r="B17" i="2"/>
  <c r="B56" i="2"/>
  <c r="B64" i="2"/>
  <c r="B31" i="2"/>
  <c r="B68" i="2"/>
  <c r="B45" i="2"/>
  <c r="B54" i="2"/>
  <c r="B48" i="2"/>
  <c r="B46" i="2"/>
  <c r="B43" i="2"/>
  <c r="B49" i="2"/>
  <c r="B47" i="2"/>
  <c r="B39" i="2"/>
  <c r="B34" i="2"/>
  <c r="B53" i="2"/>
  <c r="B62" i="2"/>
  <c r="B40" i="2"/>
  <c r="B41" i="2"/>
  <c r="B66" i="2"/>
  <c r="B35" i="2"/>
  <c r="B50" i="2"/>
  <c r="B67" i="2"/>
  <c r="B63" i="2"/>
  <c r="B44" i="2"/>
  <c r="B85" i="2"/>
  <c r="B78" i="2"/>
  <c r="B70" i="2"/>
  <c r="B60" i="2"/>
  <c r="B51" i="2"/>
  <c r="B57" i="2"/>
  <c r="B61" i="2"/>
  <c r="B55" i="2"/>
  <c r="B52" i="2"/>
  <c r="B59" i="2"/>
  <c r="B58" i="2"/>
  <c r="B38" i="2"/>
  <c r="B37" i="2"/>
  <c r="B65" i="2"/>
  <c r="B36" i="2"/>
  <c r="B33" i="2"/>
  <c r="B93" i="2"/>
  <c r="B94" i="2"/>
  <c r="B95" i="2"/>
  <c r="B96" i="2"/>
  <c r="B97" i="2"/>
  <c r="B98" i="2"/>
  <c r="B99" i="2"/>
  <c r="B100" i="2"/>
  <c r="B101" i="2"/>
  <c r="B102" i="2"/>
  <c r="B103" i="2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I4" i="6"/>
  <c r="K4" i="6"/>
  <c r="J4" i="6"/>
  <c r="H4" i="6"/>
  <c r="G4" i="6"/>
  <c r="F4" i="6"/>
  <c r="E4" i="6"/>
  <c r="M3" i="2"/>
  <c r="K3" i="2"/>
  <c r="L3" i="2"/>
  <c r="G3" i="2"/>
  <c r="H3" i="2"/>
  <c r="I3" i="2"/>
  <c r="J3" i="2"/>
  <c r="G7" i="6" l="1"/>
  <c r="K13" i="6"/>
  <c r="J13" i="6"/>
  <c r="E7" i="6"/>
  <c r="D7" i="6"/>
  <c r="B8" i="6"/>
  <c r="B9" i="6"/>
  <c r="B7" i="6"/>
  <c r="D8" i="6"/>
  <c r="F7" i="6"/>
  <c r="I7" i="6"/>
  <c r="H7" i="6"/>
  <c r="J7" i="6"/>
  <c r="G18" i="6"/>
  <c r="K7" i="6"/>
  <c r="J8" i="6"/>
  <c r="I8" i="6"/>
  <c r="F8" i="6"/>
  <c r="E84" i="6"/>
  <c r="H106" i="6"/>
  <c r="J103" i="6"/>
  <c r="G98" i="6"/>
  <c r="I80" i="6"/>
  <c r="D77" i="6"/>
  <c r="I106" i="6"/>
  <c r="J99" i="6"/>
  <c r="G82" i="6"/>
  <c r="G94" i="6"/>
  <c r="I92" i="6"/>
  <c r="J105" i="6"/>
  <c r="F103" i="6"/>
  <c r="I96" i="6"/>
  <c r="J46" i="6"/>
  <c r="J104" i="6"/>
  <c r="I105" i="6"/>
  <c r="B102" i="6"/>
  <c r="J87" i="6"/>
  <c r="E75" i="6"/>
  <c r="E8" i="6"/>
  <c r="E96" i="6"/>
  <c r="H89" i="6"/>
  <c r="H8" i="6"/>
  <c r="E106" i="6"/>
  <c r="F105" i="6"/>
  <c r="F104" i="6"/>
  <c r="K94" i="6"/>
  <c r="D68" i="6"/>
  <c r="D106" i="6"/>
  <c r="E105" i="6"/>
  <c r="E104" i="6"/>
  <c r="H101" i="6"/>
  <c r="B98" i="6"/>
  <c r="D93" i="6"/>
  <c r="B86" i="6"/>
  <c r="K78" i="6"/>
  <c r="B61" i="6"/>
  <c r="K8" i="6"/>
  <c r="G8" i="6"/>
  <c r="K104" i="6"/>
  <c r="E100" i="6"/>
  <c r="F91" i="6"/>
  <c r="K53" i="6"/>
  <c r="E9" i="6"/>
  <c r="I9" i="6"/>
  <c r="D10" i="6"/>
  <c r="H10" i="6"/>
  <c r="B11" i="6"/>
  <c r="G11" i="6"/>
  <c r="K11" i="6"/>
  <c r="F12" i="6"/>
  <c r="J12" i="6"/>
  <c r="E13" i="6"/>
  <c r="I13" i="6"/>
  <c r="D14" i="6"/>
  <c r="H14" i="6"/>
  <c r="B15" i="6"/>
  <c r="G15" i="6"/>
  <c r="K15" i="6"/>
  <c r="F16" i="6"/>
  <c r="J16" i="6"/>
  <c r="E17" i="6"/>
  <c r="I17" i="6"/>
  <c r="D18" i="6"/>
  <c r="H18" i="6"/>
  <c r="B19" i="6"/>
  <c r="G19" i="6"/>
  <c r="K19" i="6"/>
  <c r="F20" i="6"/>
  <c r="J20" i="6"/>
  <c r="E21" i="6"/>
  <c r="I21" i="6"/>
  <c r="D22" i="6"/>
  <c r="H22" i="6"/>
  <c r="B23" i="6"/>
  <c r="G23" i="6"/>
  <c r="K23" i="6"/>
  <c r="F24" i="6"/>
  <c r="J24" i="6"/>
  <c r="E25" i="6"/>
  <c r="I25" i="6"/>
  <c r="D26" i="6"/>
  <c r="H26" i="6"/>
  <c r="B27" i="6"/>
  <c r="G27" i="6"/>
  <c r="K27" i="6"/>
  <c r="F28" i="6"/>
  <c r="J28" i="6"/>
  <c r="E29" i="6"/>
  <c r="I29" i="6"/>
  <c r="D30" i="6"/>
  <c r="H30" i="6"/>
  <c r="B31" i="6"/>
  <c r="G31" i="6"/>
  <c r="K31" i="6"/>
  <c r="F32" i="6"/>
  <c r="J32" i="6"/>
  <c r="E33" i="6"/>
  <c r="I33" i="6"/>
  <c r="D34" i="6"/>
  <c r="H34" i="6"/>
  <c r="B35" i="6"/>
  <c r="G35" i="6"/>
  <c r="K35" i="6"/>
  <c r="F36" i="6"/>
  <c r="J36" i="6"/>
  <c r="E37" i="6"/>
  <c r="I37" i="6"/>
  <c r="D38" i="6"/>
  <c r="H38" i="6"/>
  <c r="B39" i="6"/>
  <c r="G39" i="6"/>
  <c r="K39" i="6"/>
  <c r="F40" i="6"/>
  <c r="J40" i="6"/>
  <c r="E41" i="6"/>
  <c r="I41" i="6"/>
  <c r="D42" i="6"/>
  <c r="H42" i="6"/>
  <c r="B43" i="6"/>
  <c r="G43" i="6"/>
  <c r="K43" i="6"/>
  <c r="F44" i="6"/>
  <c r="J44" i="6"/>
  <c r="E45" i="6"/>
  <c r="I45" i="6"/>
  <c r="D46" i="6"/>
  <c r="H46" i="6"/>
  <c r="F9" i="6"/>
  <c r="J9" i="6"/>
  <c r="E10" i="6"/>
  <c r="I10" i="6"/>
  <c r="D11" i="6"/>
  <c r="H11" i="6"/>
  <c r="B12" i="6"/>
  <c r="G12" i="6"/>
  <c r="K12" i="6"/>
  <c r="F13" i="6"/>
  <c r="E14" i="6"/>
  <c r="I14" i="6"/>
  <c r="D15" i="6"/>
  <c r="H15" i="6"/>
  <c r="B16" i="6"/>
  <c r="G16" i="6"/>
  <c r="K16" i="6"/>
  <c r="F17" i="6"/>
  <c r="J17" i="6"/>
  <c r="E18" i="6"/>
  <c r="I18" i="6"/>
  <c r="D19" i="6"/>
  <c r="H19" i="6"/>
  <c r="B20" i="6"/>
  <c r="G20" i="6"/>
  <c r="K20" i="6"/>
  <c r="F21" i="6"/>
  <c r="J21" i="6"/>
  <c r="E22" i="6"/>
  <c r="I22" i="6"/>
  <c r="D23" i="6"/>
  <c r="H23" i="6"/>
  <c r="B24" i="6"/>
  <c r="G24" i="6"/>
  <c r="K24" i="6"/>
  <c r="F25" i="6"/>
  <c r="J25" i="6"/>
  <c r="E26" i="6"/>
  <c r="I26" i="6"/>
  <c r="D27" i="6"/>
  <c r="H27" i="6"/>
  <c r="B28" i="6"/>
  <c r="G28" i="6"/>
  <c r="K28" i="6"/>
  <c r="F29" i="6"/>
  <c r="J29" i="6"/>
  <c r="E30" i="6"/>
  <c r="I30" i="6"/>
  <c r="D31" i="6"/>
  <c r="H31" i="6"/>
  <c r="B32" i="6"/>
  <c r="G32" i="6"/>
  <c r="K32" i="6"/>
  <c r="F33" i="6"/>
  <c r="J33" i="6"/>
  <c r="E34" i="6"/>
  <c r="I34" i="6"/>
  <c r="D35" i="6"/>
  <c r="H35" i="6"/>
  <c r="B36" i="6"/>
  <c r="G36" i="6"/>
  <c r="K36" i="6"/>
  <c r="F37" i="6"/>
  <c r="J37" i="6"/>
  <c r="E38" i="6"/>
  <c r="I38" i="6"/>
  <c r="D39" i="6"/>
  <c r="H39" i="6"/>
  <c r="B40" i="6"/>
  <c r="G40" i="6"/>
  <c r="K40" i="6"/>
  <c r="F41" i="6"/>
  <c r="J41" i="6"/>
  <c r="E42" i="6"/>
  <c r="I42" i="6"/>
  <c r="D43" i="6"/>
  <c r="H43" i="6"/>
  <c r="B44" i="6"/>
  <c r="G44" i="6"/>
  <c r="K44" i="6"/>
  <c r="F45" i="6"/>
  <c r="J45" i="6"/>
  <c r="E46" i="6"/>
  <c r="I46" i="6"/>
  <c r="G9" i="6"/>
  <c r="K9" i="6"/>
  <c r="F10" i="6"/>
  <c r="J10" i="6"/>
  <c r="E11" i="6"/>
  <c r="I11" i="6"/>
  <c r="D12" i="6"/>
  <c r="H12" i="6"/>
  <c r="B13" i="6"/>
  <c r="G13" i="6"/>
  <c r="F14" i="6"/>
  <c r="J14" i="6"/>
  <c r="E15" i="6"/>
  <c r="I15" i="6"/>
  <c r="D16" i="6"/>
  <c r="H16" i="6"/>
  <c r="B17" i="6"/>
  <c r="G17" i="6"/>
  <c r="K17" i="6"/>
  <c r="F18" i="6"/>
  <c r="J18" i="6"/>
  <c r="E19" i="6"/>
  <c r="I19" i="6"/>
  <c r="D20" i="6"/>
  <c r="H20" i="6"/>
  <c r="B21" i="6"/>
  <c r="G21" i="6"/>
  <c r="K21" i="6"/>
  <c r="F22" i="6"/>
  <c r="J22" i="6"/>
  <c r="E23" i="6"/>
  <c r="I23" i="6"/>
  <c r="D24" i="6"/>
  <c r="H24" i="6"/>
  <c r="B25" i="6"/>
  <c r="G25" i="6"/>
  <c r="K25" i="6"/>
  <c r="F26" i="6"/>
  <c r="J26" i="6"/>
  <c r="E27" i="6"/>
  <c r="I27" i="6"/>
  <c r="D28" i="6"/>
  <c r="H28" i="6"/>
  <c r="B29" i="6"/>
  <c r="G29" i="6"/>
  <c r="K29" i="6"/>
  <c r="F30" i="6"/>
  <c r="J30" i="6"/>
  <c r="E31" i="6"/>
  <c r="I31" i="6"/>
  <c r="D32" i="6"/>
  <c r="H32" i="6"/>
  <c r="B33" i="6"/>
  <c r="G33" i="6"/>
  <c r="K33" i="6"/>
  <c r="F34" i="6"/>
  <c r="J34" i="6"/>
  <c r="E35" i="6"/>
  <c r="I35" i="6"/>
  <c r="D36" i="6"/>
  <c r="H36" i="6"/>
  <c r="B37" i="6"/>
  <c r="G37" i="6"/>
  <c r="K37" i="6"/>
  <c r="F38" i="6"/>
  <c r="J38" i="6"/>
  <c r="E39" i="6"/>
  <c r="I39" i="6"/>
  <c r="D40" i="6"/>
  <c r="H40" i="6"/>
  <c r="B41" i="6"/>
  <c r="G41" i="6"/>
  <c r="K41" i="6"/>
  <c r="F42" i="6"/>
  <c r="J42" i="6"/>
  <c r="E43" i="6"/>
  <c r="I43" i="6"/>
  <c r="D44" i="6"/>
  <c r="H44" i="6"/>
  <c r="B45" i="6"/>
  <c r="G45" i="6"/>
  <c r="K45" i="6"/>
  <c r="F46" i="6"/>
  <c r="B10" i="6"/>
  <c r="J11" i="6"/>
  <c r="H13" i="6"/>
  <c r="F15" i="6"/>
  <c r="D17" i="6"/>
  <c r="K18" i="6"/>
  <c r="I20" i="6"/>
  <c r="G22" i="6"/>
  <c r="E24" i="6"/>
  <c r="B26" i="6"/>
  <c r="J27" i="6"/>
  <c r="H29" i="6"/>
  <c r="F31" i="6"/>
  <c r="D33" i="6"/>
  <c r="K34" i="6"/>
  <c r="I36" i="6"/>
  <c r="G38" i="6"/>
  <c r="E40" i="6"/>
  <c r="B42" i="6"/>
  <c r="J43" i="6"/>
  <c r="H45" i="6"/>
  <c r="K46" i="6"/>
  <c r="F47" i="6"/>
  <c r="J47" i="6"/>
  <c r="E48" i="6"/>
  <c r="I48" i="6"/>
  <c r="D49" i="6"/>
  <c r="H49" i="6"/>
  <c r="B50" i="6"/>
  <c r="G50" i="6"/>
  <c r="K50" i="6"/>
  <c r="F51" i="6"/>
  <c r="J51" i="6"/>
  <c r="E52" i="6"/>
  <c r="I52" i="6"/>
  <c r="D53" i="6"/>
  <c r="H53" i="6"/>
  <c r="B54" i="6"/>
  <c r="G54" i="6"/>
  <c r="K54" i="6"/>
  <c r="F55" i="6"/>
  <c r="J55" i="6"/>
  <c r="E56" i="6"/>
  <c r="I56" i="6"/>
  <c r="D57" i="6"/>
  <c r="H57" i="6"/>
  <c r="B58" i="6"/>
  <c r="G58" i="6"/>
  <c r="K58" i="6"/>
  <c r="F59" i="6"/>
  <c r="J59" i="6"/>
  <c r="E60" i="6"/>
  <c r="I60" i="6"/>
  <c r="D61" i="6"/>
  <c r="H61" i="6"/>
  <c r="B62" i="6"/>
  <c r="G62" i="6"/>
  <c r="K62" i="6"/>
  <c r="F63" i="6"/>
  <c r="J63" i="6"/>
  <c r="E64" i="6"/>
  <c r="I64" i="6"/>
  <c r="D65" i="6"/>
  <c r="H65" i="6"/>
  <c r="B66" i="6"/>
  <c r="G66" i="6"/>
  <c r="K66" i="6"/>
  <c r="F67" i="6"/>
  <c r="J67" i="6"/>
  <c r="E68" i="6"/>
  <c r="I68" i="6"/>
  <c r="D69" i="6"/>
  <c r="H69" i="6"/>
  <c r="B70" i="6"/>
  <c r="G70" i="6"/>
  <c r="K70" i="6"/>
  <c r="F71" i="6"/>
  <c r="J71" i="6"/>
  <c r="E72" i="6"/>
  <c r="I72" i="6"/>
  <c r="D73" i="6"/>
  <c r="H73" i="6"/>
  <c r="B74" i="6"/>
  <c r="G74" i="6"/>
  <c r="K74" i="6"/>
  <c r="G10" i="6"/>
  <c r="E12" i="6"/>
  <c r="B14" i="6"/>
  <c r="J15" i="6"/>
  <c r="H17" i="6"/>
  <c r="F19" i="6"/>
  <c r="D21" i="6"/>
  <c r="K22" i="6"/>
  <c r="I24" i="6"/>
  <c r="G26" i="6"/>
  <c r="E28" i="6"/>
  <c r="B30" i="6"/>
  <c r="J31" i="6"/>
  <c r="H33" i="6"/>
  <c r="F35" i="6"/>
  <c r="D37" i="6"/>
  <c r="K38" i="6"/>
  <c r="I40" i="6"/>
  <c r="G42" i="6"/>
  <c r="E44" i="6"/>
  <c r="B46" i="6"/>
  <c r="B47" i="6"/>
  <c r="G47" i="6"/>
  <c r="K47" i="6"/>
  <c r="F48" i="6"/>
  <c r="J48" i="6"/>
  <c r="E49" i="6"/>
  <c r="I49" i="6"/>
  <c r="D50" i="6"/>
  <c r="H50" i="6"/>
  <c r="B51" i="6"/>
  <c r="G51" i="6"/>
  <c r="K51" i="6"/>
  <c r="F52" i="6"/>
  <c r="J52" i="6"/>
  <c r="E53" i="6"/>
  <c r="I53" i="6"/>
  <c r="D54" i="6"/>
  <c r="H54" i="6"/>
  <c r="B55" i="6"/>
  <c r="G55" i="6"/>
  <c r="K55" i="6"/>
  <c r="F56" i="6"/>
  <c r="J56" i="6"/>
  <c r="E57" i="6"/>
  <c r="I57" i="6"/>
  <c r="D58" i="6"/>
  <c r="H58" i="6"/>
  <c r="B59" i="6"/>
  <c r="G59" i="6"/>
  <c r="K59" i="6"/>
  <c r="F60" i="6"/>
  <c r="J60" i="6"/>
  <c r="E61" i="6"/>
  <c r="I61" i="6"/>
  <c r="D62" i="6"/>
  <c r="H62" i="6"/>
  <c r="B63" i="6"/>
  <c r="G63" i="6"/>
  <c r="K63" i="6"/>
  <c r="F64" i="6"/>
  <c r="J64" i="6"/>
  <c r="E65" i="6"/>
  <c r="I65" i="6"/>
  <c r="D66" i="6"/>
  <c r="H66" i="6"/>
  <c r="B67" i="6"/>
  <c r="G67" i="6"/>
  <c r="K67" i="6"/>
  <c r="F68" i="6"/>
  <c r="J68" i="6"/>
  <c r="E69" i="6"/>
  <c r="I69" i="6"/>
  <c r="D70" i="6"/>
  <c r="H70" i="6"/>
  <c r="B71" i="6"/>
  <c r="G71" i="6"/>
  <c r="K71" i="6"/>
  <c r="F72" i="6"/>
  <c r="J72" i="6"/>
  <c r="E73" i="6"/>
  <c r="I73" i="6"/>
  <c r="D74" i="6"/>
  <c r="H74" i="6"/>
  <c r="B75" i="6"/>
  <c r="D9" i="6"/>
  <c r="K10" i="6"/>
  <c r="I12" i="6"/>
  <c r="G14" i="6"/>
  <c r="E16" i="6"/>
  <c r="B18" i="6"/>
  <c r="J19" i="6"/>
  <c r="H21" i="6"/>
  <c r="F23" i="6"/>
  <c r="D25" i="6"/>
  <c r="K26" i="6"/>
  <c r="I28" i="6"/>
  <c r="G30" i="6"/>
  <c r="E32" i="6"/>
  <c r="B34" i="6"/>
  <c r="J35" i="6"/>
  <c r="H37" i="6"/>
  <c r="F39" i="6"/>
  <c r="D41" i="6"/>
  <c r="K42" i="6"/>
  <c r="I44" i="6"/>
  <c r="G46" i="6"/>
  <c r="D47" i="6"/>
  <c r="H47" i="6"/>
  <c r="B48" i="6"/>
  <c r="G48" i="6"/>
  <c r="K48" i="6"/>
  <c r="F49" i="6"/>
  <c r="J49" i="6"/>
  <c r="E50" i="6"/>
  <c r="I50" i="6"/>
  <c r="D51" i="6"/>
  <c r="H51" i="6"/>
  <c r="B52" i="6"/>
  <c r="G52" i="6"/>
  <c r="K52" i="6"/>
  <c r="F53" i="6"/>
  <c r="J53" i="6"/>
  <c r="E54" i="6"/>
  <c r="I54" i="6"/>
  <c r="D55" i="6"/>
  <c r="H55" i="6"/>
  <c r="B56" i="6"/>
  <c r="G56" i="6"/>
  <c r="K56" i="6"/>
  <c r="F57" i="6"/>
  <c r="J57" i="6"/>
  <c r="E58" i="6"/>
  <c r="I58" i="6"/>
  <c r="D59" i="6"/>
  <c r="H59" i="6"/>
  <c r="B60" i="6"/>
  <c r="G60" i="6"/>
  <c r="K60" i="6"/>
  <c r="F61" i="6"/>
  <c r="J61" i="6"/>
  <c r="E62" i="6"/>
  <c r="I62" i="6"/>
  <c r="D63" i="6"/>
  <c r="H63" i="6"/>
  <c r="B64" i="6"/>
  <c r="G64" i="6"/>
  <c r="K64" i="6"/>
  <c r="F65" i="6"/>
  <c r="J65" i="6"/>
  <c r="E66" i="6"/>
  <c r="I66" i="6"/>
  <c r="D67" i="6"/>
  <c r="H67" i="6"/>
  <c r="B68" i="6"/>
  <c r="G68" i="6"/>
  <c r="K68" i="6"/>
  <c r="F69" i="6"/>
  <c r="J69" i="6"/>
  <c r="E70" i="6"/>
  <c r="I70" i="6"/>
  <c r="D71" i="6"/>
  <c r="H71" i="6"/>
  <c r="B72" i="6"/>
  <c r="G72" i="6"/>
  <c r="K72" i="6"/>
  <c r="F73" i="6"/>
  <c r="J73" i="6"/>
  <c r="E74" i="6"/>
  <c r="I74" i="6"/>
  <c r="D75" i="6"/>
  <c r="H75" i="6"/>
  <c r="D13" i="6"/>
  <c r="E20" i="6"/>
  <c r="F27" i="6"/>
  <c r="G34" i="6"/>
  <c r="H41" i="6"/>
  <c r="E47" i="6"/>
  <c r="B49" i="6"/>
  <c r="J50" i="6"/>
  <c r="H52" i="6"/>
  <c r="F54" i="6"/>
  <c r="D56" i="6"/>
  <c r="K57" i="6"/>
  <c r="I59" i="6"/>
  <c r="G61" i="6"/>
  <c r="E63" i="6"/>
  <c r="B65" i="6"/>
  <c r="J66" i="6"/>
  <c r="H68" i="6"/>
  <c r="F70" i="6"/>
  <c r="D72" i="6"/>
  <c r="K73" i="6"/>
  <c r="F75" i="6"/>
  <c r="K75" i="6"/>
  <c r="F76" i="6"/>
  <c r="J76" i="6"/>
  <c r="E77" i="6"/>
  <c r="I77" i="6"/>
  <c r="D78" i="6"/>
  <c r="H78" i="6"/>
  <c r="B79" i="6"/>
  <c r="G79" i="6"/>
  <c r="K79" i="6"/>
  <c r="F80" i="6"/>
  <c r="J80" i="6"/>
  <c r="E81" i="6"/>
  <c r="I81" i="6"/>
  <c r="D82" i="6"/>
  <c r="H82" i="6"/>
  <c r="B83" i="6"/>
  <c r="G83" i="6"/>
  <c r="K83" i="6"/>
  <c r="F84" i="6"/>
  <c r="J84" i="6"/>
  <c r="E85" i="6"/>
  <c r="I85" i="6"/>
  <c r="D86" i="6"/>
  <c r="H86" i="6"/>
  <c r="B87" i="6"/>
  <c r="G87" i="6"/>
  <c r="K87" i="6"/>
  <c r="F88" i="6"/>
  <c r="J88" i="6"/>
  <c r="E89" i="6"/>
  <c r="I89" i="6"/>
  <c r="D90" i="6"/>
  <c r="H90" i="6"/>
  <c r="B91" i="6"/>
  <c r="G91" i="6"/>
  <c r="K91" i="6"/>
  <c r="F92" i="6"/>
  <c r="J92" i="6"/>
  <c r="E93" i="6"/>
  <c r="I93" i="6"/>
  <c r="D94" i="6"/>
  <c r="H94" i="6"/>
  <c r="B95" i="6"/>
  <c r="G95" i="6"/>
  <c r="K95" i="6"/>
  <c r="F96" i="6"/>
  <c r="J96" i="6"/>
  <c r="E97" i="6"/>
  <c r="I97" i="6"/>
  <c r="D98" i="6"/>
  <c r="H98" i="6"/>
  <c r="B99" i="6"/>
  <c r="G99" i="6"/>
  <c r="K99" i="6"/>
  <c r="F100" i="6"/>
  <c r="J100" i="6"/>
  <c r="E101" i="6"/>
  <c r="I101" i="6"/>
  <c r="D102" i="6"/>
  <c r="H102" i="6"/>
  <c r="B103" i="6"/>
  <c r="G103" i="6"/>
  <c r="K14" i="6"/>
  <c r="B22" i="6"/>
  <c r="D29" i="6"/>
  <c r="E36" i="6"/>
  <c r="F43" i="6"/>
  <c r="I47" i="6"/>
  <c r="G49" i="6"/>
  <c r="E51" i="6"/>
  <c r="B53" i="6"/>
  <c r="J54" i="6"/>
  <c r="H56" i="6"/>
  <c r="F58" i="6"/>
  <c r="D60" i="6"/>
  <c r="K61" i="6"/>
  <c r="I63" i="6"/>
  <c r="G65" i="6"/>
  <c r="E67" i="6"/>
  <c r="B69" i="6"/>
  <c r="J70" i="6"/>
  <c r="H72" i="6"/>
  <c r="F74" i="6"/>
  <c r="G75" i="6"/>
  <c r="B76" i="6"/>
  <c r="G76" i="6"/>
  <c r="K76" i="6"/>
  <c r="F77" i="6"/>
  <c r="J77" i="6"/>
  <c r="E78" i="6"/>
  <c r="I78" i="6"/>
  <c r="D79" i="6"/>
  <c r="H79" i="6"/>
  <c r="B80" i="6"/>
  <c r="G80" i="6"/>
  <c r="K80" i="6"/>
  <c r="F81" i="6"/>
  <c r="J81" i="6"/>
  <c r="E82" i="6"/>
  <c r="I82" i="6"/>
  <c r="D83" i="6"/>
  <c r="H83" i="6"/>
  <c r="B84" i="6"/>
  <c r="G84" i="6"/>
  <c r="K84" i="6"/>
  <c r="F85" i="6"/>
  <c r="J85" i="6"/>
  <c r="E86" i="6"/>
  <c r="I86" i="6"/>
  <c r="D87" i="6"/>
  <c r="H87" i="6"/>
  <c r="B88" i="6"/>
  <c r="G88" i="6"/>
  <c r="K88" i="6"/>
  <c r="F89" i="6"/>
  <c r="J89" i="6"/>
  <c r="E90" i="6"/>
  <c r="I90" i="6"/>
  <c r="D91" i="6"/>
  <c r="H91" i="6"/>
  <c r="B92" i="6"/>
  <c r="G92" i="6"/>
  <c r="K92" i="6"/>
  <c r="F93" i="6"/>
  <c r="J93" i="6"/>
  <c r="E94" i="6"/>
  <c r="I94" i="6"/>
  <c r="D95" i="6"/>
  <c r="H95" i="6"/>
  <c r="B96" i="6"/>
  <c r="G96" i="6"/>
  <c r="K96" i="6"/>
  <c r="F97" i="6"/>
  <c r="J97" i="6"/>
  <c r="E98" i="6"/>
  <c r="I98" i="6"/>
  <c r="D99" i="6"/>
  <c r="H99" i="6"/>
  <c r="B100" i="6"/>
  <c r="G100" i="6"/>
  <c r="K100" i="6"/>
  <c r="F101" i="6"/>
  <c r="J101" i="6"/>
  <c r="E102" i="6"/>
  <c r="I102" i="6"/>
  <c r="D103" i="6"/>
  <c r="H103" i="6"/>
  <c r="B104" i="6"/>
  <c r="G104" i="6"/>
  <c r="H9" i="6"/>
  <c r="I16" i="6"/>
  <c r="J23" i="6"/>
  <c r="K30" i="6"/>
  <c r="B38" i="6"/>
  <c r="D45" i="6"/>
  <c r="D48" i="6"/>
  <c r="K49" i="6"/>
  <c r="I51" i="6"/>
  <c r="G53" i="6"/>
  <c r="E55" i="6"/>
  <c r="B57" i="6"/>
  <c r="J58" i="6"/>
  <c r="H60" i="6"/>
  <c r="F62" i="6"/>
  <c r="D64" i="6"/>
  <c r="K65" i="6"/>
  <c r="I67" i="6"/>
  <c r="G69" i="6"/>
  <c r="E71" i="6"/>
  <c r="B73" i="6"/>
  <c r="J74" i="6"/>
  <c r="I75" i="6"/>
  <c r="D76" i="6"/>
  <c r="H76" i="6"/>
  <c r="B77" i="6"/>
  <c r="G77" i="6"/>
  <c r="K77" i="6"/>
  <c r="F78" i="6"/>
  <c r="J78" i="6"/>
  <c r="E79" i="6"/>
  <c r="I79" i="6"/>
  <c r="D80" i="6"/>
  <c r="H80" i="6"/>
  <c r="B81" i="6"/>
  <c r="G81" i="6"/>
  <c r="K81" i="6"/>
  <c r="F82" i="6"/>
  <c r="J82" i="6"/>
  <c r="E83" i="6"/>
  <c r="I83" i="6"/>
  <c r="D84" i="6"/>
  <c r="H84" i="6"/>
  <c r="B85" i="6"/>
  <c r="G85" i="6"/>
  <c r="K85" i="6"/>
  <c r="F86" i="6"/>
  <c r="J86" i="6"/>
  <c r="E87" i="6"/>
  <c r="I87" i="6"/>
  <c r="D88" i="6"/>
  <c r="H88" i="6"/>
  <c r="B89" i="6"/>
  <c r="G89" i="6"/>
  <c r="K89" i="6"/>
  <c r="F90" i="6"/>
  <c r="J90" i="6"/>
  <c r="E91" i="6"/>
  <c r="I91" i="6"/>
  <c r="D92" i="6"/>
  <c r="H92" i="6"/>
  <c r="B93" i="6"/>
  <c r="G93" i="6"/>
  <c r="K93" i="6"/>
  <c r="F94" i="6"/>
  <c r="J94" i="6"/>
  <c r="E95" i="6"/>
  <c r="I95" i="6"/>
  <c r="D96" i="6"/>
  <c r="H96" i="6"/>
  <c r="B97" i="6"/>
  <c r="G97" i="6"/>
  <c r="K97" i="6"/>
  <c r="F98" i="6"/>
  <c r="J98" i="6"/>
  <c r="E99" i="6"/>
  <c r="I99" i="6"/>
  <c r="D100" i="6"/>
  <c r="H100" i="6"/>
  <c r="B101" i="6"/>
  <c r="G101" i="6"/>
  <c r="K101" i="6"/>
  <c r="F102" i="6"/>
  <c r="J102" i="6"/>
  <c r="E103" i="6"/>
  <c r="I103" i="6"/>
  <c r="K90" i="6"/>
  <c r="D89" i="6"/>
  <c r="F87" i="6"/>
  <c r="H85" i="6"/>
  <c r="J83" i="6"/>
  <c r="B82" i="6"/>
  <c r="E80" i="6"/>
  <c r="G78" i="6"/>
  <c r="I76" i="6"/>
  <c r="G73" i="6"/>
  <c r="F66" i="6"/>
  <c r="E59" i="6"/>
  <c r="D52" i="6"/>
  <c r="J39" i="6"/>
  <c r="F11" i="6"/>
  <c r="K106" i="6"/>
  <c r="G106" i="6"/>
  <c r="B106" i="6"/>
  <c r="H105" i="6"/>
  <c r="D105" i="6"/>
  <c r="I104" i="6"/>
  <c r="D104" i="6"/>
  <c r="K102" i="6"/>
  <c r="D101" i="6"/>
  <c r="F99" i="6"/>
  <c r="H97" i="6"/>
  <c r="J95" i="6"/>
  <c r="B94" i="6"/>
  <c r="E92" i="6"/>
  <c r="G90" i="6"/>
  <c r="I88" i="6"/>
  <c r="K86" i="6"/>
  <c r="D85" i="6"/>
  <c r="F83" i="6"/>
  <c r="H81" i="6"/>
  <c r="J79" i="6"/>
  <c r="B78" i="6"/>
  <c r="E76" i="6"/>
  <c r="I71" i="6"/>
  <c r="H64" i="6"/>
  <c r="G57" i="6"/>
  <c r="F50" i="6"/>
  <c r="I32" i="6"/>
  <c r="J106" i="6"/>
  <c r="F106" i="6"/>
  <c r="K105" i="6"/>
  <c r="G105" i="6"/>
  <c r="B105" i="6"/>
  <c r="H104" i="6"/>
  <c r="K103" i="6"/>
  <c r="G102" i="6"/>
  <c r="I100" i="6"/>
  <c r="K98" i="6"/>
  <c r="D97" i="6"/>
  <c r="F95" i="6"/>
  <c r="H93" i="6"/>
  <c r="J91" i="6"/>
  <c r="B90" i="6"/>
  <c r="E88" i="6"/>
  <c r="G86" i="6"/>
  <c r="I84" i="6"/>
  <c r="K82" i="6"/>
  <c r="D81" i="6"/>
  <c r="F79" i="6"/>
  <c r="H77" i="6"/>
  <c r="J75" i="6"/>
  <c r="K69" i="6"/>
  <c r="J62" i="6"/>
  <c r="I55" i="6"/>
  <c r="H48" i="6"/>
  <c r="H25" i="6"/>
  <c r="C7" i="6"/>
  <c r="C68" i="6"/>
  <c r="C79" i="6"/>
  <c r="C57" i="6"/>
  <c r="C43" i="6"/>
  <c r="C42" i="6"/>
  <c r="C106" i="6"/>
  <c r="C40" i="6"/>
  <c r="C104" i="6"/>
  <c r="C29" i="6"/>
  <c r="C93" i="6"/>
  <c r="C14" i="6"/>
  <c r="C78" i="6"/>
  <c r="C12" i="6"/>
  <c r="C76" i="6"/>
  <c r="C95" i="6"/>
  <c r="C65" i="6"/>
  <c r="C63" i="6"/>
  <c r="C50" i="6"/>
  <c r="C31" i="6"/>
  <c r="C64" i="6"/>
  <c r="C75" i="6"/>
  <c r="C53" i="6"/>
  <c r="C35" i="6"/>
  <c r="C54" i="6"/>
  <c r="C47" i="6"/>
  <c r="C59" i="6"/>
  <c r="C51" i="6"/>
  <c r="C45" i="6"/>
  <c r="C30" i="6"/>
  <c r="C94" i="6"/>
  <c r="C92" i="6"/>
  <c r="C17" i="6"/>
  <c r="C66" i="6"/>
  <c r="C16" i="6"/>
  <c r="C103" i="6"/>
  <c r="C71" i="6"/>
  <c r="C70" i="6"/>
  <c r="C67" i="6"/>
  <c r="C23" i="6"/>
  <c r="C48" i="6"/>
  <c r="C101" i="6"/>
  <c r="C20" i="6"/>
  <c r="C84" i="6"/>
  <c r="C9" i="6"/>
  <c r="C73" i="6"/>
  <c r="C83" i="6"/>
  <c r="C58" i="6"/>
  <c r="C56" i="6"/>
  <c r="C11" i="6"/>
  <c r="C28" i="6"/>
  <c r="C81" i="6"/>
  <c r="C99" i="6"/>
  <c r="C80" i="6"/>
  <c r="C69" i="6"/>
  <c r="C60" i="6"/>
  <c r="C34" i="6"/>
  <c r="C27" i="6"/>
  <c r="C38" i="6"/>
  <c r="C36" i="6"/>
  <c r="C100" i="6"/>
  <c r="C25" i="6"/>
  <c r="C89" i="6"/>
  <c r="C10" i="6"/>
  <c r="C74" i="6"/>
  <c r="C8" i="6"/>
  <c r="C72" i="6"/>
  <c r="C87" i="6"/>
  <c r="C61" i="6"/>
  <c r="C55" i="6"/>
  <c r="C46" i="6"/>
  <c r="C19" i="6"/>
  <c r="C44" i="6"/>
  <c r="C15" i="6"/>
  <c r="C33" i="6"/>
  <c r="C97" i="6"/>
  <c r="C18" i="6"/>
  <c r="C82" i="6"/>
  <c r="C32" i="6"/>
  <c r="C96" i="6"/>
  <c r="C21" i="6"/>
  <c r="C85" i="6"/>
  <c r="C22" i="6"/>
  <c r="C86" i="6"/>
  <c r="C52" i="6"/>
  <c r="C39" i="6"/>
  <c r="C41" i="6"/>
  <c r="C105" i="6"/>
  <c r="C26" i="6"/>
  <c r="C90" i="6"/>
  <c r="C24" i="6"/>
  <c r="C88" i="6"/>
  <c r="C13" i="6"/>
  <c r="C77" i="6"/>
  <c r="C91" i="6"/>
  <c r="C62" i="6"/>
  <c r="C102" i="6"/>
  <c r="C49" i="6"/>
  <c r="C98" i="6"/>
  <c r="C37" i="6"/>
</calcChain>
</file>

<file path=xl/comments1.xml><?xml version="1.0" encoding="utf-8"?>
<comments xmlns="http://schemas.openxmlformats.org/spreadsheetml/2006/main">
  <authors>
    <author>a</author>
  </authors>
  <commentList>
    <comment ref="B3" authorId="0" shapeId="0">
      <text>
        <r>
          <rPr>
            <sz val="9"/>
            <color indexed="81"/>
            <rFont val="HGｺﾞｼｯｸM"/>
            <family val="3"/>
            <charset val="128"/>
          </rPr>
          <t xml:space="preserve">
選択する</t>
        </r>
      </text>
    </comment>
  </commentList>
</comments>
</file>

<file path=xl/sharedStrings.xml><?xml version="1.0" encoding="utf-8"?>
<sst xmlns="http://schemas.openxmlformats.org/spreadsheetml/2006/main" count="1116" uniqueCount="724">
  <si>
    <t>施設名</t>
    <rPh sb="0" eb="2">
      <t>シセツ</t>
    </rPh>
    <rPh sb="2" eb="3">
      <t>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</si>
  <si>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</si>
  <si>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</si>
  <si>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メール</t>
    <phoneticPr fontId="2"/>
  </si>
  <si>
    <t>ＨＰ</t>
    <phoneticPr fontId="2"/>
  </si>
  <si>
    <t>備考</t>
    <rPh sb="0" eb="2">
      <t>ビコウ</t>
    </rPh>
    <phoneticPr fontId="2"/>
  </si>
  <si>
    <t>見学</t>
    <rPh sb="0" eb="2">
      <t>ケンガク</t>
    </rPh>
    <phoneticPr fontId="2"/>
  </si>
  <si>
    <t>体験</t>
    <rPh sb="0" eb="2">
      <t>タイケン</t>
    </rPh>
    <phoneticPr fontId="2"/>
  </si>
  <si>
    <t>郵便番号</t>
    <rPh sb="0" eb="4">
      <t>ユウビンバンゴウ</t>
    </rPh>
    <phoneticPr fontId="2"/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</si>
  <si>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</si>
  <si>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</si>
  <si>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</si>
  <si>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</si>
  <si>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</si>
  <si>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</si>
  <si>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</si>
  <si>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</si>
  <si>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</si>
  <si>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</si>
  <si>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</si>
  <si>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</si>
  <si>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</si>
  <si>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</si>
  <si>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</si>
  <si>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</si>
  <si>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</si>
  <si>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</si>
  <si>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</si>
  <si>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</si>
  <si>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</si>
  <si>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さつま町</t>
  </si>
  <si>
    <t>長島町</t>
  </si>
  <si>
    <t>湧水町</t>
  </si>
  <si>
    <t>大崎町</t>
  </si>
  <si>
    <t>東串良町</t>
  </si>
  <si>
    <t>錦江町</t>
  </si>
  <si>
    <t>南大隅町</t>
  </si>
  <si>
    <t>肝付町</t>
  </si>
  <si>
    <t>中種子町</t>
  </si>
  <si>
    <t>南種子町</t>
  </si>
  <si>
    <t>屋久島町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</si>
  <si>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</si>
  <si>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</si>
  <si>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</si>
  <si>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</si>
  <si>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</si>
  <si>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</si>
  <si>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</si>
  <si>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</si>
  <si>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</si>
  <si>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</si>
  <si>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</si>
  <si>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〇</t>
  </si>
  <si>
    <t>検索用</t>
    <phoneticPr fontId="2"/>
  </si>
  <si>
    <t>施設名</t>
    <phoneticPr fontId="2"/>
  </si>
  <si>
    <t>郵便番号</t>
    <phoneticPr fontId="2"/>
  </si>
  <si>
    <t>住所</t>
    <phoneticPr fontId="2"/>
  </si>
  <si>
    <t>電話</t>
    <phoneticPr fontId="2"/>
  </si>
  <si>
    <t>ＨＰ</t>
  </si>
  <si>
    <t>備考</t>
    <phoneticPr fontId="2"/>
  </si>
  <si>
    <t>検索用</t>
    <rPh sb="0" eb="3">
      <t>ケンサクヨウ</t>
    </rPh>
    <phoneticPr fontId="2"/>
  </si>
  <si>
    <t>保育体験受入施設一覧（全件）</t>
    <rPh sb="0" eb="2">
      <t>ホイク</t>
    </rPh>
    <rPh sb="2" eb="4">
      <t>タイケン</t>
    </rPh>
    <rPh sb="4" eb="6">
      <t>ウケイレ</t>
    </rPh>
    <rPh sb="6" eb="8">
      <t>シセツ</t>
    </rPh>
    <rPh sb="8" eb="10">
      <t>イチラン</t>
    </rPh>
    <rPh sb="11" eb="13">
      <t>ゼンケン</t>
    </rPh>
    <phoneticPr fontId="2"/>
  </si>
  <si>
    <t>実施内容</t>
    <rPh sb="0" eb="2">
      <t>ジッシ</t>
    </rPh>
    <rPh sb="2" eb="4">
      <t>ナイヨウ</t>
    </rPh>
    <phoneticPr fontId="2"/>
  </si>
  <si>
    <t>保育体験受入施設一覧（市町村別）</t>
    <rPh sb="0" eb="2">
      <t>ホイク</t>
    </rPh>
    <rPh sb="2" eb="4">
      <t>タイケン</t>
    </rPh>
    <rPh sb="4" eb="6">
      <t>ウケイレ</t>
    </rPh>
    <rPh sb="6" eb="8">
      <t>シセツ</t>
    </rPh>
    <rPh sb="8" eb="10">
      <t>イチラン</t>
    </rPh>
    <rPh sb="11" eb="14">
      <t>シチョウソン</t>
    </rPh>
    <rPh sb="14" eb="15">
      <t>ベツ</t>
    </rPh>
    <phoneticPr fontId="2"/>
  </si>
  <si>
    <t>市町村</t>
    <phoneticPr fontId="2"/>
  </si>
  <si>
    <t>担当</t>
    <rPh sb="0" eb="2">
      <t>タントウ</t>
    </rPh>
    <phoneticPr fontId="2"/>
  </si>
  <si>
    <t>担当</t>
    <rPh sb="0" eb="2">
      <t>タントウ</t>
    </rPh>
    <phoneticPr fontId="2"/>
  </si>
  <si>
    <t>認定こども園川辺幼稚園</t>
    <rPh sb="0" eb="2">
      <t>ニンテイ</t>
    </rPh>
    <rPh sb="5" eb="6">
      <t>エン</t>
    </rPh>
    <rPh sb="6" eb="8">
      <t>カワナベ</t>
    </rPh>
    <rPh sb="8" eb="11">
      <t>ヨウチエン</t>
    </rPh>
    <phoneticPr fontId="2"/>
  </si>
  <si>
    <t>ミキ</t>
    <phoneticPr fontId="2"/>
  </si>
  <si>
    <t>897-0215</t>
    <phoneticPr fontId="2"/>
  </si>
  <si>
    <t>南九州市川辺町平山6992-3</t>
    <rPh sb="0" eb="4">
      <t>ミナミキュウシュウシ</t>
    </rPh>
    <rPh sb="4" eb="7">
      <t>カワナベチョウ</t>
    </rPh>
    <rPh sb="7" eb="9">
      <t>ヒラヤマ</t>
    </rPh>
    <phoneticPr fontId="2"/>
  </si>
  <si>
    <t>0993-56-0450</t>
    <phoneticPr fontId="2"/>
  </si>
  <si>
    <t>team-kk710@po4.synapse.ne.jp</t>
    <phoneticPr fontId="2"/>
  </si>
  <si>
    <t>http://yumeoe.com/</t>
    <phoneticPr fontId="2"/>
  </si>
  <si>
    <t>認定こども園かつめこども園</t>
    <rPh sb="0" eb="2">
      <t>ニンテイ</t>
    </rPh>
    <rPh sb="5" eb="6">
      <t>エン</t>
    </rPh>
    <rPh sb="12" eb="13">
      <t>エン</t>
    </rPh>
    <phoneticPr fontId="2"/>
  </si>
  <si>
    <t>897-0132</t>
    <phoneticPr fontId="2"/>
  </si>
  <si>
    <t>南九州市川辺町中山田1884-3</t>
    <rPh sb="0" eb="4">
      <t>ミナミキュウシュウシ</t>
    </rPh>
    <rPh sb="4" eb="7">
      <t>カワナベチョウ</t>
    </rPh>
    <rPh sb="7" eb="10">
      <t>ナカヤマダ</t>
    </rPh>
    <phoneticPr fontId="2"/>
  </si>
  <si>
    <t>0993-57-2525</t>
    <phoneticPr fontId="2"/>
  </si>
  <si>
    <t>team-kk2015@po5.synapse.ne.jp</t>
    <phoneticPr fontId="2"/>
  </si>
  <si>
    <t>認定こども園せんだい幼稚園</t>
    <rPh sb="0" eb="2">
      <t>ニンテイ</t>
    </rPh>
    <rPh sb="5" eb="6">
      <t>エン</t>
    </rPh>
    <rPh sb="10" eb="13">
      <t>ヨウチエン</t>
    </rPh>
    <phoneticPr fontId="2"/>
  </si>
  <si>
    <t>タハラ</t>
    <phoneticPr fontId="2"/>
  </si>
  <si>
    <t>895-0012</t>
    <phoneticPr fontId="2"/>
  </si>
  <si>
    <t>薩摩川内市平佐町3590-2</t>
    <rPh sb="0" eb="5">
      <t>サツマセンダイシ</t>
    </rPh>
    <rPh sb="5" eb="8">
      <t>ヒラサチョウ</t>
    </rPh>
    <phoneticPr fontId="2"/>
  </si>
  <si>
    <t>0996-20-1280</t>
    <phoneticPr fontId="2"/>
  </si>
  <si>
    <t>shinya_tahara@s-kinder.com</t>
    <phoneticPr fontId="2"/>
  </si>
  <si>
    <t>http://www.s-kinder.com/</t>
    <phoneticPr fontId="2"/>
  </si>
  <si>
    <t>10/1,4,5,6,13,14,16  11/1,10,24,26,27  12/1,7,8,9,15 受入不可</t>
    <rPh sb="53" eb="57">
      <t>ウケイレフカ</t>
    </rPh>
    <phoneticPr fontId="2"/>
  </si>
  <si>
    <t>幼保連携型認定こども園鹿屋カトリック幼稚園</t>
    <rPh sb="0" eb="7">
      <t>ヨウホレンケイガタニンテイ</t>
    </rPh>
    <rPh sb="10" eb="11">
      <t>エン</t>
    </rPh>
    <rPh sb="11" eb="13">
      <t>カノヤ</t>
    </rPh>
    <rPh sb="18" eb="21">
      <t>ヨウチエン</t>
    </rPh>
    <phoneticPr fontId="2"/>
  </si>
  <si>
    <t>キタジマ</t>
    <phoneticPr fontId="2"/>
  </si>
  <si>
    <t>893-0001</t>
    <phoneticPr fontId="2"/>
  </si>
  <si>
    <t>鹿屋市古前城町14-1</t>
    <rPh sb="0" eb="3">
      <t>カノヤシ</t>
    </rPh>
    <rPh sb="3" eb="5">
      <t>フルマエ</t>
    </rPh>
    <rPh sb="5" eb="6">
      <t>シロ</t>
    </rPh>
    <rPh sb="6" eb="7">
      <t>マチ</t>
    </rPh>
    <phoneticPr fontId="2"/>
  </si>
  <si>
    <t>0994-44-4683</t>
    <phoneticPr fontId="2"/>
  </si>
  <si>
    <t>catholicyoenpo12@yahoo.co.jp</t>
    <phoneticPr fontId="2"/>
  </si>
  <si>
    <t>http://yamasemi.jimdo.com/</t>
    <phoneticPr fontId="2"/>
  </si>
  <si>
    <t>認定こども園南部幼稚園</t>
    <rPh sb="0" eb="2">
      <t>ニンテイ</t>
    </rPh>
    <rPh sb="5" eb="6">
      <t>エン</t>
    </rPh>
    <rPh sb="6" eb="8">
      <t>ナンブ</t>
    </rPh>
    <rPh sb="8" eb="11">
      <t>ヨウチエン</t>
    </rPh>
    <phoneticPr fontId="2"/>
  </si>
  <si>
    <t>クマサキ</t>
    <phoneticPr fontId="2"/>
  </si>
  <si>
    <t>893-0047</t>
    <phoneticPr fontId="2"/>
  </si>
  <si>
    <t>鹿屋市</t>
    <phoneticPr fontId="2"/>
  </si>
  <si>
    <t>鹿屋市下堀町9579-1</t>
    <rPh sb="0" eb="3">
      <t>カノヤシ</t>
    </rPh>
    <rPh sb="3" eb="6">
      <t>シモホリチョウ</t>
    </rPh>
    <phoneticPr fontId="2"/>
  </si>
  <si>
    <t>0994-44-6850</t>
    <phoneticPr fontId="2"/>
  </si>
  <si>
    <t>mr.honda@able.ocn.ne.jp</t>
    <phoneticPr fontId="2"/>
  </si>
  <si>
    <t>http://nanbu-youchien.com/</t>
    <phoneticPr fontId="2"/>
  </si>
  <si>
    <t>10/1~16,20,21  11/10,26,29,30  12/1~4 受入不可</t>
    <rPh sb="38" eb="42">
      <t>ウケイレフカ</t>
    </rPh>
    <phoneticPr fontId="2"/>
  </si>
  <si>
    <t>さくらの里こども園</t>
    <rPh sb="4" eb="5">
      <t>サト</t>
    </rPh>
    <rPh sb="8" eb="9">
      <t>エン</t>
    </rPh>
    <phoneticPr fontId="2"/>
  </si>
  <si>
    <t>アビコ</t>
    <phoneticPr fontId="2"/>
  </si>
  <si>
    <t>895-2507</t>
    <phoneticPr fontId="2"/>
  </si>
  <si>
    <t>伊佐市大口大田58-1</t>
    <rPh sb="0" eb="3">
      <t>イサシ</t>
    </rPh>
    <rPh sb="3" eb="5">
      <t>オオクチ</t>
    </rPh>
    <rPh sb="5" eb="7">
      <t>オオタ</t>
    </rPh>
    <phoneticPr fontId="2"/>
  </si>
  <si>
    <t>0995-22-2327</t>
    <phoneticPr fontId="2"/>
  </si>
  <si>
    <t>satohoikuen@gmail.com</t>
    <phoneticPr fontId="2"/>
  </si>
  <si>
    <t>https://www.facebook.com/sakuranosatokodomoen/</t>
    <phoneticPr fontId="2"/>
  </si>
  <si>
    <t>認定こども園ひまわりこども園</t>
    <rPh sb="0" eb="2">
      <t>ニンテイ</t>
    </rPh>
    <rPh sb="5" eb="6">
      <t>エン</t>
    </rPh>
    <rPh sb="13" eb="14">
      <t>エン</t>
    </rPh>
    <phoneticPr fontId="2"/>
  </si>
  <si>
    <t>フクトミ</t>
    <phoneticPr fontId="2"/>
  </si>
  <si>
    <t>899-5656</t>
    <phoneticPr fontId="2"/>
  </si>
  <si>
    <t>姶良市西姶良1丁目39-30</t>
    <rPh sb="0" eb="3">
      <t>アイラシ</t>
    </rPh>
    <rPh sb="3" eb="6">
      <t>ニシアイラ</t>
    </rPh>
    <rPh sb="7" eb="9">
      <t>チョウメ</t>
    </rPh>
    <phoneticPr fontId="2"/>
  </si>
  <si>
    <t>0995-55-1371</t>
    <phoneticPr fontId="2"/>
  </si>
  <si>
    <t>himawari0@vesta.ocn.ne.jp</t>
    <phoneticPr fontId="2"/>
  </si>
  <si>
    <t>https://kenshofukushikai.com/</t>
    <phoneticPr fontId="2"/>
  </si>
  <si>
    <t>ちらん中央こども園</t>
    <rPh sb="3" eb="5">
      <t>チュウオウ</t>
    </rPh>
    <rPh sb="8" eb="9">
      <t>エン</t>
    </rPh>
    <phoneticPr fontId="2"/>
  </si>
  <si>
    <t>ウエノ</t>
    <phoneticPr fontId="2"/>
  </si>
  <si>
    <t>897-0305</t>
    <phoneticPr fontId="2"/>
  </si>
  <si>
    <t>南九州市知覧町瀬世5383-7</t>
    <rPh sb="0" eb="4">
      <t>ミナミキュウシュウシ</t>
    </rPh>
    <rPh sb="4" eb="7">
      <t>チランチョウ</t>
    </rPh>
    <rPh sb="7" eb="8">
      <t>セ</t>
    </rPh>
    <rPh sb="8" eb="9">
      <t>セ</t>
    </rPh>
    <phoneticPr fontId="2"/>
  </si>
  <si>
    <t>0993-84-0628</t>
    <phoneticPr fontId="2"/>
  </si>
  <si>
    <t>sueno.chuou@gmail.com</t>
    <phoneticPr fontId="2"/>
  </si>
  <si>
    <t>http://chiranchuou.ed.jp/chuou.html</t>
    <phoneticPr fontId="2"/>
  </si>
  <si>
    <t>山崎保育園</t>
    <rPh sb="0" eb="2">
      <t>ヤマザキ</t>
    </rPh>
    <rPh sb="2" eb="5">
      <t>ホイクエン</t>
    </rPh>
    <phoneticPr fontId="2"/>
  </si>
  <si>
    <t>ホリノウチ</t>
    <phoneticPr fontId="2"/>
  </si>
  <si>
    <t>895-1721</t>
    <phoneticPr fontId="2"/>
  </si>
  <si>
    <t>薩摩郡さつま町山崎861-2</t>
    <rPh sb="0" eb="3">
      <t>サツマグン</t>
    </rPh>
    <rPh sb="6" eb="7">
      <t>チョウ</t>
    </rPh>
    <rPh sb="7" eb="9">
      <t>ヤマサキ</t>
    </rPh>
    <phoneticPr fontId="2"/>
  </si>
  <si>
    <t>0996-56-8555</t>
    <phoneticPr fontId="2"/>
  </si>
  <si>
    <t>himawari-y@po5.synapse.ne.jp</t>
    <phoneticPr fontId="2"/>
  </si>
  <si>
    <t>高江こども園</t>
    <rPh sb="0" eb="2">
      <t>タカエ</t>
    </rPh>
    <rPh sb="5" eb="6">
      <t>エン</t>
    </rPh>
    <phoneticPr fontId="2"/>
  </si>
  <si>
    <t>ナリマツ</t>
    <phoneticPr fontId="2"/>
  </si>
  <si>
    <t>895-0131</t>
    <phoneticPr fontId="2"/>
  </si>
  <si>
    <t>薩摩川内市高江町1875</t>
    <rPh sb="0" eb="5">
      <t>サツマセンダイシ</t>
    </rPh>
    <rPh sb="5" eb="8">
      <t>タカエチョウ</t>
    </rPh>
    <phoneticPr fontId="2"/>
  </si>
  <si>
    <t>0996-27-2225</t>
    <phoneticPr fontId="2"/>
  </si>
  <si>
    <t>takae@po2.synapse.ne.jp</t>
    <phoneticPr fontId="2"/>
  </si>
  <si>
    <t>http://www.takae2020.org</t>
    <phoneticPr fontId="2"/>
  </si>
  <si>
    <t>まくらざき保育園</t>
    <rPh sb="5" eb="8">
      <t>ホイクエン</t>
    </rPh>
    <phoneticPr fontId="2"/>
  </si>
  <si>
    <t>タワラツミタ</t>
    <phoneticPr fontId="2"/>
  </si>
  <si>
    <t>898-0022</t>
    <phoneticPr fontId="2"/>
  </si>
  <si>
    <t>枕崎市宮田町1番地</t>
    <rPh sb="0" eb="3">
      <t>マクラザキシ</t>
    </rPh>
    <rPh sb="3" eb="6">
      <t>ミヤタチョウ</t>
    </rPh>
    <rPh sb="7" eb="9">
      <t>バンチ</t>
    </rPh>
    <phoneticPr fontId="2"/>
  </si>
  <si>
    <t>0993-72-0253</t>
    <phoneticPr fontId="2"/>
  </si>
  <si>
    <t>maku-hoikuen@po3.synapse.ne.jp</t>
    <phoneticPr fontId="2"/>
  </si>
  <si>
    <t>http://makurazakihoikuen.jp</t>
    <phoneticPr fontId="2"/>
  </si>
  <si>
    <t>国分海の風認定こども園</t>
    <rPh sb="0" eb="2">
      <t>コクブ</t>
    </rPh>
    <rPh sb="2" eb="3">
      <t>ウミ</t>
    </rPh>
    <rPh sb="4" eb="5">
      <t>カゼ</t>
    </rPh>
    <rPh sb="5" eb="7">
      <t>ニンテイ</t>
    </rPh>
    <rPh sb="10" eb="11">
      <t>エン</t>
    </rPh>
    <phoneticPr fontId="2"/>
  </si>
  <si>
    <t>ハラダ</t>
    <phoneticPr fontId="2"/>
  </si>
  <si>
    <t>899-4321</t>
    <phoneticPr fontId="2"/>
  </si>
  <si>
    <t>霧島市国分広瀬4-6-1</t>
    <rPh sb="0" eb="3">
      <t>キリシマシ</t>
    </rPh>
    <rPh sb="3" eb="5">
      <t>コクブ</t>
    </rPh>
    <rPh sb="5" eb="7">
      <t>ヒロセ</t>
    </rPh>
    <phoneticPr fontId="2"/>
  </si>
  <si>
    <t>0995-45-0301</t>
    <phoneticPr fontId="2"/>
  </si>
  <si>
    <t>higashi.k@po5.synapse.ne.jp</t>
    <phoneticPr fontId="2"/>
  </si>
  <si>
    <t>https://higashi-k.com</t>
    <phoneticPr fontId="2"/>
  </si>
  <si>
    <t>永利保育園</t>
    <rPh sb="0" eb="2">
      <t>ナガトシ</t>
    </rPh>
    <rPh sb="2" eb="5">
      <t>ホイクエン</t>
    </rPh>
    <phoneticPr fontId="2"/>
  </si>
  <si>
    <t>ヤマノクチ</t>
    <phoneticPr fontId="2"/>
  </si>
  <si>
    <t>895-0007</t>
    <phoneticPr fontId="2"/>
  </si>
  <si>
    <t>薩摩川内市百次町1069-22</t>
    <rPh sb="0" eb="5">
      <t>サツマセンダイシ</t>
    </rPh>
    <rPh sb="5" eb="8">
      <t>モモツギチョウ</t>
    </rPh>
    <phoneticPr fontId="2"/>
  </si>
  <si>
    <t>0996-22-5620</t>
    <phoneticPr fontId="2"/>
  </si>
  <si>
    <t>nagaho12@cello.ocn.ne.jp</t>
    <phoneticPr fontId="2"/>
  </si>
  <si>
    <t>http://nagatoshi-hoikuen.com</t>
    <phoneticPr fontId="2"/>
  </si>
  <si>
    <t>建昌つぼみ保育園</t>
    <rPh sb="0" eb="2">
      <t>ケンショウ</t>
    </rPh>
    <rPh sb="5" eb="8">
      <t>ホイクエン</t>
    </rPh>
    <phoneticPr fontId="2"/>
  </si>
  <si>
    <t>ヒラハラ</t>
    <phoneticPr fontId="2"/>
  </si>
  <si>
    <t>899-5421</t>
    <phoneticPr fontId="2"/>
  </si>
  <si>
    <t>姶良市東餅田3354-2</t>
    <rPh sb="0" eb="3">
      <t>アイラシ</t>
    </rPh>
    <rPh sb="3" eb="5">
      <t>ヒガシモチ</t>
    </rPh>
    <rPh sb="5" eb="6">
      <t>タ</t>
    </rPh>
    <phoneticPr fontId="2"/>
  </si>
  <si>
    <t>0995-73-7057</t>
    <phoneticPr fontId="2"/>
  </si>
  <si>
    <t>tsubomi@po5.synapse.ne.jp</t>
    <phoneticPr fontId="2"/>
  </si>
  <si>
    <t>見学のみ</t>
    <rPh sb="0" eb="2">
      <t>ケンガク</t>
    </rPh>
    <phoneticPr fontId="2"/>
  </si>
  <si>
    <t>太陽保育園</t>
    <rPh sb="0" eb="2">
      <t>タイヨウ</t>
    </rPh>
    <rPh sb="2" eb="5">
      <t>ホイクエン</t>
    </rPh>
    <phoneticPr fontId="2"/>
  </si>
  <si>
    <t>ヤマウチ</t>
    <phoneticPr fontId="2"/>
  </si>
  <si>
    <t>895-1803</t>
    <phoneticPr fontId="2"/>
  </si>
  <si>
    <t>薩摩郡さつま町宮之城屋地2115</t>
    <rPh sb="0" eb="3">
      <t>サツマグン</t>
    </rPh>
    <rPh sb="6" eb="7">
      <t>チョウ</t>
    </rPh>
    <rPh sb="7" eb="10">
      <t>ミヤノジョウ</t>
    </rPh>
    <rPh sb="10" eb="12">
      <t>ヤチ</t>
    </rPh>
    <phoneticPr fontId="2"/>
  </si>
  <si>
    <t>0996-52-2551</t>
    <phoneticPr fontId="2"/>
  </si>
  <si>
    <t>himawari-t@po5.synapse.ne.jp</t>
    <phoneticPr fontId="2"/>
  </si>
  <si>
    <t>http://himawari.or.jp/</t>
    <phoneticPr fontId="2"/>
  </si>
  <si>
    <t>あゆみ未来こども園</t>
    <rPh sb="3" eb="5">
      <t>ミライ</t>
    </rPh>
    <rPh sb="8" eb="9">
      <t>エン</t>
    </rPh>
    <phoneticPr fontId="2"/>
  </si>
  <si>
    <t>ハラダヒラ</t>
    <phoneticPr fontId="2"/>
  </si>
  <si>
    <t>895-2511</t>
    <phoneticPr fontId="2"/>
  </si>
  <si>
    <t>伊佐市大口里2602</t>
    <rPh sb="0" eb="3">
      <t>イサシ</t>
    </rPh>
    <rPh sb="3" eb="5">
      <t>オオクチ</t>
    </rPh>
    <rPh sb="5" eb="6">
      <t>サト</t>
    </rPh>
    <phoneticPr fontId="2"/>
  </si>
  <si>
    <t>0995-22-5473</t>
    <phoneticPr fontId="2"/>
  </si>
  <si>
    <t>terushi@ayumi-nursery.net</t>
    <phoneticPr fontId="2"/>
  </si>
  <si>
    <t>http://www.ayumi-hoikuen-isa.com/</t>
    <phoneticPr fontId="2"/>
  </si>
  <si>
    <t>興教寺保育園</t>
    <rPh sb="0" eb="1">
      <t>コウ</t>
    </rPh>
    <rPh sb="1" eb="2">
      <t>キョウ</t>
    </rPh>
    <rPh sb="2" eb="3">
      <t>デラ</t>
    </rPh>
    <rPh sb="3" eb="6">
      <t>ホイクエン</t>
    </rPh>
    <phoneticPr fontId="2"/>
  </si>
  <si>
    <t>ウエハラ</t>
    <phoneticPr fontId="2"/>
  </si>
  <si>
    <t>899-5431</t>
    <phoneticPr fontId="2"/>
  </si>
  <si>
    <t>姶良市西餠田3397-5</t>
    <rPh sb="0" eb="6">
      <t>アイラシニシモチダ</t>
    </rPh>
    <phoneticPr fontId="2"/>
  </si>
  <si>
    <t>0995-65-2177</t>
    <phoneticPr fontId="2"/>
  </si>
  <si>
    <t>kokyoji@wonder.ocn.ne.jp</t>
    <phoneticPr fontId="2"/>
  </si>
  <si>
    <t>大口さくらこども園</t>
    <rPh sb="0" eb="2">
      <t>オオクチ</t>
    </rPh>
    <rPh sb="8" eb="9">
      <t>エン</t>
    </rPh>
    <phoneticPr fontId="2"/>
  </si>
  <si>
    <t>カバヤマ</t>
    <phoneticPr fontId="2"/>
  </si>
  <si>
    <t>伊佐市大口里460-1</t>
    <rPh sb="0" eb="3">
      <t>イサシ</t>
    </rPh>
    <rPh sb="3" eb="5">
      <t>オオクチ</t>
    </rPh>
    <rPh sb="5" eb="6">
      <t>サト</t>
    </rPh>
    <phoneticPr fontId="2"/>
  </si>
  <si>
    <t>0995-22-8125</t>
    <phoneticPr fontId="2"/>
  </si>
  <si>
    <t>ookuchihoikuen@gmail.com</t>
    <phoneticPr fontId="2"/>
  </si>
  <si>
    <t>https://sakura-kodomo.jp（準備中）</t>
    <rPh sb="25" eb="28">
      <t>ジュンビチュウ</t>
    </rPh>
    <phoneticPr fontId="2"/>
  </si>
  <si>
    <t>入来こども園</t>
    <rPh sb="0" eb="2">
      <t>イリキ</t>
    </rPh>
    <rPh sb="5" eb="6">
      <t>エン</t>
    </rPh>
    <phoneticPr fontId="2"/>
  </si>
  <si>
    <t>ムク</t>
    <phoneticPr fontId="2"/>
  </si>
  <si>
    <t>895-1402</t>
    <phoneticPr fontId="2"/>
  </si>
  <si>
    <t>薩摩川内市入来町浦之名7517-3</t>
    <rPh sb="0" eb="5">
      <t>サツマセンダイシ</t>
    </rPh>
    <rPh sb="5" eb="8">
      <t>イリキチョウ</t>
    </rPh>
    <rPh sb="8" eb="10">
      <t>ウラノ</t>
    </rPh>
    <rPh sb="10" eb="11">
      <t>メイ</t>
    </rPh>
    <phoneticPr fontId="2"/>
  </si>
  <si>
    <t>0996-44-2391</t>
    <phoneticPr fontId="2"/>
  </si>
  <si>
    <t>iriki-kodomo@po4.synapse.ne.jp</t>
    <phoneticPr fontId="2"/>
  </si>
  <si>
    <t>建昌保育園</t>
    <rPh sb="0" eb="2">
      <t>ケンショウ</t>
    </rPh>
    <rPh sb="2" eb="5">
      <t>ホイクエン</t>
    </rPh>
    <phoneticPr fontId="2"/>
  </si>
  <si>
    <t>オオモリ</t>
    <phoneticPr fontId="2"/>
  </si>
  <si>
    <t>姶良市東餅田2602</t>
    <rPh sb="0" eb="3">
      <t>アイラシ</t>
    </rPh>
    <rPh sb="3" eb="5">
      <t>ヒガシモチ</t>
    </rPh>
    <rPh sb="5" eb="6">
      <t>タ</t>
    </rPh>
    <phoneticPr fontId="2"/>
  </si>
  <si>
    <t>0995-67-3333</t>
    <phoneticPr fontId="2"/>
  </si>
  <si>
    <t>kensho-hoikuen@po.synapse.ne.jp</t>
    <phoneticPr fontId="2"/>
  </si>
  <si>
    <t>カリヤ</t>
    <phoneticPr fontId="2"/>
  </si>
  <si>
    <t>890-0082</t>
    <phoneticPr fontId="2"/>
  </si>
  <si>
    <t>099-251-2922</t>
    <phoneticPr fontId="2"/>
  </si>
  <si>
    <t>wakuwaku-mchuo@takoju.jp</t>
    <phoneticPr fontId="2"/>
  </si>
  <si>
    <t>認定こども園あくね園</t>
    <rPh sb="0" eb="2">
      <t>ニンテイ</t>
    </rPh>
    <rPh sb="5" eb="6">
      <t>エン</t>
    </rPh>
    <rPh sb="9" eb="10">
      <t>エン</t>
    </rPh>
    <phoneticPr fontId="2"/>
  </si>
  <si>
    <t>ツボクタ</t>
    <phoneticPr fontId="2"/>
  </si>
  <si>
    <t>899-1629</t>
    <phoneticPr fontId="2"/>
  </si>
  <si>
    <t>阿久根市塩浜町1-115</t>
    <rPh sb="0" eb="4">
      <t>アクネシ</t>
    </rPh>
    <rPh sb="4" eb="7">
      <t>シオハマチョウ</t>
    </rPh>
    <phoneticPr fontId="2"/>
  </si>
  <si>
    <t>0996-72-1582</t>
    <phoneticPr fontId="2"/>
  </si>
  <si>
    <t>akuneyotien.tetuosinmura@purple.plala.or.jp</t>
    <phoneticPr fontId="2"/>
  </si>
  <si>
    <t>希望ヶ丘保育園</t>
    <rPh sb="0" eb="4">
      <t>キボウガオカ</t>
    </rPh>
    <rPh sb="4" eb="7">
      <t>ホイクエン</t>
    </rPh>
    <phoneticPr fontId="2"/>
  </si>
  <si>
    <t>デグチ</t>
    <phoneticPr fontId="2"/>
  </si>
  <si>
    <t>899-5652</t>
    <phoneticPr fontId="2"/>
  </si>
  <si>
    <t>姶良市平松5061-2</t>
    <rPh sb="0" eb="3">
      <t>アイラシ</t>
    </rPh>
    <rPh sb="3" eb="5">
      <t>ヒラマツ</t>
    </rPh>
    <phoneticPr fontId="2"/>
  </si>
  <si>
    <t>0995-65-1710</t>
    <phoneticPr fontId="2"/>
  </si>
  <si>
    <t>kibou1234@cream.plala.or.jp</t>
    <phoneticPr fontId="2"/>
  </si>
  <si>
    <t>http://www17.plala.or.jp/kibougaoka/</t>
    <phoneticPr fontId="2"/>
  </si>
  <si>
    <t>敷根わらべ保育園</t>
    <rPh sb="0" eb="2">
      <t>シキネ</t>
    </rPh>
    <rPh sb="5" eb="8">
      <t>ホイクエン</t>
    </rPh>
    <phoneticPr fontId="2"/>
  </si>
  <si>
    <t>ミツトミ</t>
    <phoneticPr fontId="2"/>
  </si>
  <si>
    <t>899-4462</t>
    <phoneticPr fontId="2"/>
  </si>
  <si>
    <t>霧島市国分敷根701-1</t>
    <rPh sb="0" eb="3">
      <t>キリシマシ</t>
    </rPh>
    <rPh sb="3" eb="5">
      <t>コクブ</t>
    </rPh>
    <rPh sb="5" eb="6">
      <t>フ</t>
    </rPh>
    <rPh sb="6" eb="7">
      <t>ネ</t>
    </rPh>
    <phoneticPr fontId="2"/>
  </si>
  <si>
    <t>0995-45-0509</t>
    <phoneticPr fontId="2"/>
  </si>
  <si>
    <t>s.warabe01@joy.ocn.ne.jp</t>
    <phoneticPr fontId="2"/>
  </si>
  <si>
    <t>https://www.ans.co.jp/u/seishin-kagoshima/shikine/index.html</t>
    <phoneticPr fontId="2"/>
  </si>
  <si>
    <t>みらい保育園</t>
    <rPh sb="3" eb="6">
      <t>ホイクエン</t>
    </rPh>
    <phoneticPr fontId="2"/>
  </si>
  <si>
    <t>ヤマモト</t>
    <phoneticPr fontId="2"/>
  </si>
  <si>
    <t>891-0143</t>
    <phoneticPr fontId="2"/>
  </si>
  <si>
    <t>鹿児島市和田3丁目63-8</t>
    <rPh sb="0" eb="4">
      <t>カゴシマシ</t>
    </rPh>
    <rPh sb="4" eb="6">
      <t>ワダ</t>
    </rPh>
    <rPh sb="7" eb="9">
      <t>チョウメ</t>
    </rPh>
    <phoneticPr fontId="2"/>
  </si>
  <si>
    <t>099-814-7632</t>
    <phoneticPr fontId="2"/>
  </si>
  <si>
    <t>mirai-hh@basil.ocn.ne.jp</t>
    <phoneticPr fontId="2"/>
  </si>
  <si>
    <t>https://himawari-h.info</t>
    <phoneticPr fontId="2"/>
  </si>
  <si>
    <t>認定こども園建昌菜の花保育園</t>
    <rPh sb="0" eb="2">
      <t>ニンテイ</t>
    </rPh>
    <rPh sb="5" eb="6">
      <t>エン</t>
    </rPh>
    <rPh sb="6" eb="8">
      <t>ケンショウ</t>
    </rPh>
    <rPh sb="8" eb="9">
      <t>ナ</t>
    </rPh>
    <rPh sb="10" eb="11">
      <t>ハナ</t>
    </rPh>
    <rPh sb="11" eb="14">
      <t>ホイクエン</t>
    </rPh>
    <phoneticPr fontId="2"/>
  </si>
  <si>
    <t>姶良市東餅田1343-3</t>
    <rPh sb="0" eb="3">
      <t>アイラシ</t>
    </rPh>
    <rPh sb="3" eb="5">
      <t>ヒガシモチ</t>
    </rPh>
    <rPh sb="5" eb="6">
      <t>タ</t>
    </rPh>
    <phoneticPr fontId="2"/>
  </si>
  <si>
    <t>0995-67-8777</t>
    <phoneticPr fontId="2"/>
  </si>
  <si>
    <t>kenshounanohana@po.synapse.ne.jp</t>
    <phoneticPr fontId="2"/>
  </si>
  <si>
    <t>https://kenshofukushikai.com/publics/index/239/</t>
    <phoneticPr fontId="2"/>
  </si>
  <si>
    <t>太陽の子鹿島こども園</t>
    <rPh sb="0" eb="2">
      <t>タイヨウ</t>
    </rPh>
    <rPh sb="3" eb="4">
      <t>コ</t>
    </rPh>
    <rPh sb="4" eb="6">
      <t>カシマ</t>
    </rPh>
    <rPh sb="9" eb="10">
      <t>エン</t>
    </rPh>
    <phoneticPr fontId="2"/>
  </si>
  <si>
    <t>899-0211</t>
    <phoneticPr fontId="2"/>
  </si>
  <si>
    <t>出水市知識町299番地</t>
    <rPh sb="0" eb="3">
      <t>イズミシ</t>
    </rPh>
    <rPh sb="3" eb="6">
      <t>チシキチョウ</t>
    </rPh>
    <rPh sb="9" eb="11">
      <t>バンチ</t>
    </rPh>
    <phoneticPr fontId="2"/>
  </si>
  <si>
    <t>0996-62-3291</t>
    <phoneticPr fontId="2"/>
  </si>
  <si>
    <t>kashima-n@po2.synapse.ne.jp</t>
    <phoneticPr fontId="2"/>
  </si>
  <si>
    <t>http://www.ans.co.jp/n/kashima/</t>
    <phoneticPr fontId="2"/>
  </si>
  <si>
    <t>益山保育園</t>
    <rPh sb="0" eb="2">
      <t>マスヤマ</t>
    </rPh>
    <rPh sb="2" eb="5">
      <t>ホイクエン</t>
    </rPh>
    <phoneticPr fontId="2"/>
  </si>
  <si>
    <t>フジ</t>
    <phoneticPr fontId="2"/>
  </si>
  <si>
    <t>897-1124</t>
    <phoneticPr fontId="2"/>
  </si>
  <si>
    <t>南さつま市加世田宮原1206-1</t>
    <rPh sb="0" eb="1">
      <t>ミナミ</t>
    </rPh>
    <rPh sb="4" eb="5">
      <t>シ</t>
    </rPh>
    <rPh sb="5" eb="8">
      <t>カセダ</t>
    </rPh>
    <rPh sb="8" eb="10">
      <t>ミヤハラ</t>
    </rPh>
    <phoneticPr fontId="2"/>
  </si>
  <si>
    <t>0993-52-3021</t>
    <phoneticPr fontId="2"/>
  </si>
  <si>
    <t>masuyamaho@yahoo.co.jp</t>
    <phoneticPr fontId="2"/>
  </si>
  <si>
    <t>https://masuyamahoikuen.kobira04.info/</t>
    <phoneticPr fontId="2"/>
  </si>
  <si>
    <t>扇尾保育園</t>
    <rPh sb="0" eb="1">
      <t>オオギ</t>
    </rPh>
    <rPh sb="1" eb="2">
      <t>オ</t>
    </rPh>
    <rPh sb="2" eb="5">
      <t>ホイクエン</t>
    </rPh>
    <phoneticPr fontId="2"/>
  </si>
  <si>
    <t>モロマサ</t>
    <phoneticPr fontId="2"/>
  </si>
  <si>
    <t>899-3203</t>
    <phoneticPr fontId="2"/>
  </si>
  <si>
    <t>日置市日吉町吉利7274-1</t>
    <rPh sb="0" eb="3">
      <t>ヒオキシ</t>
    </rPh>
    <rPh sb="3" eb="6">
      <t>ヒヨシチョウ</t>
    </rPh>
    <rPh sb="6" eb="8">
      <t>ヨシトシ</t>
    </rPh>
    <phoneticPr fontId="2"/>
  </si>
  <si>
    <t>099-292-4775</t>
    <phoneticPr fontId="2"/>
  </si>
  <si>
    <t>qqqs78n9k@image.ocn.ne.jp</t>
    <phoneticPr fontId="2"/>
  </si>
  <si>
    <t>https://ohgiohoikuen.kobira02.info/</t>
    <phoneticPr fontId="2"/>
  </si>
  <si>
    <t>吉祥園保育所</t>
    <rPh sb="0" eb="3">
      <t>キッショウエン</t>
    </rPh>
    <rPh sb="3" eb="6">
      <t>ホイクショ</t>
    </rPh>
    <phoneticPr fontId="2"/>
  </si>
  <si>
    <t>ナガタ</t>
    <phoneticPr fontId="2"/>
  </si>
  <si>
    <t>895-1812</t>
    <phoneticPr fontId="2"/>
  </si>
  <si>
    <t>薩摩郡さつま町虎居町1779-1</t>
    <rPh sb="0" eb="3">
      <t>サツマグン</t>
    </rPh>
    <rPh sb="6" eb="7">
      <t>チョウ</t>
    </rPh>
    <rPh sb="7" eb="9">
      <t>トライ</t>
    </rPh>
    <rPh sb="9" eb="10">
      <t>チョウ</t>
    </rPh>
    <phoneticPr fontId="2"/>
  </si>
  <si>
    <t>0996-53-0305</t>
    <phoneticPr fontId="2"/>
  </si>
  <si>
    <t>kishouen@green.ocn.ne.jp</t>
    <phoneticPr fontId="2"/>
  </si>
  <si>
    <t>http://kishouen.sakura.ne.jp</t>
    <phoneticPr fontId="2"/>
  </si>
  <si>
    <t>こども園ほしのこ</t>
    <rPh sb="3" eb="4">
      <t>エン</t>
    </rPh>
    <phoneticPr fontId="2"/>
  </si>
  <si>
    <t>897-0222</t>
    <phoneticPr fontId="2"/>
  </si>
  <si>
    <t>南九州市川辺町永田1861</t>
    <rPh sb="0" eb="4">
      <t>ミナミキュウシュウシ</t>
    </rPh>
    <rPh sb="4" eb="7">
      <t>カワナベチョウ</t>
    </rPh>
    <rPh sb="7" eb="9">
      <t>ナガタ</t>
    </rPh>
    <phoneticPr fontId="2"/>
  </si>
  <si>
    <t>0993-56-1316</t>
    <phoneticPr fontId="2"/>
  </si>
  <si>
    <t>sueno.chuou@axel.ocn.ne.jp</t>
    <phoneticPr fontId="2"/>
  </si>
  <si>
    <t>https://kosodate-web.com/hoshinoko/index.php</t>
    <phoneticPr fontId="2"/>
  </si>
  <si>
    <t>幼保連携型認定こども園　建昌こぎく保育園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ケンショウ</t>
    </rPh>
    <rPh sb="17" eb="20">
      <t>ホイクエン</t>
    </rPh>
    <phoneticPr fontId="2"/>
  </si>
  <si>
    <t>マツモト</t>
    <phoneticPr fontId="2"/>
  </si>
  <si>
    <t>姶良市東餠田3355-1</t>
    <rPh sb="0" eb="3">
      <t>アイラシ</t>
    </rPh>
    <rPh sb="3" eb="6">
      <t>ヒガシモチダ</t>
    </rPh>
    <phoneticPr fontId="2"/>
  </si>
  <si>
    <t>0995-73-7211</t>
    <phoneticPr fontId="2"/>
  </si>
  <si>
    <t>kogiku-hoikuen@apricot.ocn.ne.jp</t>
    <phoneticPr fontId="2"/>
  </si>
  <si>
    <t>しらゆり保育園</t>
    <rPh sb="4" eb="7">
      <t>ホイクエン</t>
    </rPh>
    <phoneticPr fontId="2"/>
  </si>
  <si>
    <t>カンザキ</t>
    <phoneticPr fontId="2"/>
  </si>
  <si>
    <t>891-9214</t>
    <phoneticPr fontId="2"/>
  </si>
  <si>
    <t>大島郡知名町知名渕川の平2151</t>
    <rPh sb="0" eb="3">
      <t>オオシマグン</t>
    </rPh>
    <rPh sb="3" eb="6">
      <t>チナチョウ</t>
    </rPh>
    <rPh sb="6" eb="7">
      <t>チ</t>
    </rPh>
    <rPh sb="7" eb="8">
      <t>ナ</t>
    </rPh>
    <rPh sb="8" eb="9">
      <t>フチ</t>
    </rPh>
    <rPh sb="9" eb="10">
      <t>カワ</t>
    </rPh>
    <rPh sb="11" eb="12">
      <t>ヒラ</t>
    </rPh>
    <phoneticPr fontId="2"/>
  </si>
  <si>
    <t>0997-93-3033</t>
    <phoneticPr fontId="2"/>
  </si>
  <si>
    <t>sirayuri@po4.synapse.ne.jp</t>
    <phoneticPr fontId="2"/>
  </si>
  <si>
    <t>https://shirayuri1980.sakura.ne.jp/wp/</t>
    <phoneticPr fontId="2"/>
  </si>
  <si>
    <t>わくわく鹿児島中央認定こども園</t>
    <rPh sb="4" eb="7">
      <t>カゴシマ</t>
    </rPh>
    <rPh sb="7" eb="9">
      <t>チュウオウ</t>
    </rPh>
    <rPh sb="9" eb="11">
      <t>ニンテイ</t>
    </rPh>
    <rPh sb="14" eb="15">
      <t>エン</t>
    </rPh>
    <phoneticPr fontId="2"/>
  </si>
  <si>
    <t>マツオ</t>
    <phoneticPr fontId="2"/>
  </si>
  <si>
    <t>890-0042</t>
    <phoneticPr fontId="2"/>
  </si>
  <si>
    <t>鹿児島市薬師2丁目30番15号</t>
    <rPh sb="0" eb="4">
      <t>カゴシマシ</t>
    </rPh>
    <rPh sb="4" eb="6">
      <t>ヤクシ</t>
    </rPh>
    <rPh sb="7" eb="9">
      <t>チョウメ</t>
    </rPh>
    <rPh sb="11" eb="12">
      <t>バン</t>
    </rPh>
    <rPh sb="14" eb="15">
      <t>ゴウ</t>
    </rPh>
    <phoneticPr fontId="2"/>
  </si>
  <si>
    <t>099-204-7400</t>
    <phoneticPr fontId="2"/>
  </si>
  <si>
    <t>wakuwaku-chuo@takoju.jp</t>
    <phoneticPr fontId="2"/>
  </si>
  <si>
    <t>http://takoju.jp/w-kchuo/</t>
    <phoneticPr fontId="2"/>
  </si>
  <si>
    <t>加世田保育園</t>
    <rPh sb="0" eb="3">
      <t>カセダ</t>
    </rPh>
    <rPh sb="3" eb="6">
      <t>ホイクエン</t>
    </rPh>
    <phoneticPr fontId="2"/>
  </si>
  <si>
    <t>シモコダチ</t>
    <phoneticPr fontId="2"/>
  </si>
  <si>
    <t>897-0002</t>
    <phoneticPr fontId="2"/>
  </si>
  <si>
    <t>南さつま市加世田武田17444-5</t>
    <rPh sb="0" eb="1">
      <t>ミナミ</t>
    </rPh>
    <rPh sb="4" eb="5">
      <t>シ</t>
    </rPh>
    <rPh sb="5" eb="8">
      <t>カセダ</t>
    </rPh>
    <rPh sb="8" eb="10">
      <t>タケダ</t>
    </rPh>
    <phoneticPr fontId="2"/>
  </si>
  <si>
    <t>0993-53-2088</t>
    <phoneticPr fontId="2"/>
  </si>
  <si>
    <t>kasedahoikuen@ace.ocn.ne.jp</t>
    <phoneticPr fontId="2"/>
  </si>
  <si>
    <t>https://kaseda.kobira03.info</t>
    <phoneticPr fontId="2"/>
  </si>
  <si>
    <t>ふくのえこども園</t>
    <rPh sb="7" eb="8">
      <t>エン</t>
    </rPh>
    <phoneticPr fontId="2"/>
  </si>
  <si>
    <t>オカ</t>
    <phoneticPr fontId="2"/>
  </si>
  <si>
    <t>899-0133</t>
    <phoneticPr fontId="2"/>
  </si>
  <si>
    <t>出水市福ノ江町1030</t>
    <rPh sb="0" eb="3">
      <t>イズミシ</t>
    </rPh>
    <rPh sb="3" eb="4">
      <t>フク</t>
    </rPh>
    <rPh sb="5" eb="7">
      <t>エチョウ</t>
    </rPh>
    <phoneticPr fontId="2"/>
  </si>
  <si>
    <t>0996-67-2166</t>
    <phoneticPr fontId="2"/>
  </si>
  <si>
    <t>shinwa-kai@outlook.jp</t>
    <phoneticPr fontId="2"/>
  </si>
  <si>
    <t>https://hukunoe-kodomoen.codmon.net/</t>
    <phoneticPr fontId="2"/>
  </si>
  <si>
    <t>つつじが丘保育園</t>
    <rPh sb="4" eb="5">
      <t>オカ</t>
    </rPh>
    <rPh sb="5" eb="8">
      <t>ホイクエン</t>
    </rPh>
    <phoneticPr fontId="2"/>
  </si>
  <si>
    <t>イマムラ</t>
    <phoneticPr fontId="2"/>
  </si>
  <si>
    <t>899-2513</t>
    <phoneticPr fontId="2"/>
  </si>
  <si>
    <t>日置市伊集院町麦生田734-2</t>
    <rPh sb="0" eb="3">
      <t>ヒオキシ</t>
    </rPh>
    <rPh sb="3" eb="7">
      <t>イジュウインチョウ</t>
    </rPh>
    <rPh sb="7" eb="8">
      <t>ムギ</t>
    </rPh>
    <rPh sb="8" eb="9">
      <t>セイ</t>
    </rPh>
    <rPh sb="9" eb="10">
      <t>タ</t>
    </rPh>
    <phoneticPr fontId="2"/>
  </si>
  <si>
    <t>099-273-1160</t>
    <phoneticPr fontId="2"/>
  </si>
  <si>
    <t>tutuji@tune.ocn.ne.jp</t>
    <phoneticPr fontId="2"/>
  </si>
  <si>
    <t>http://tutujigaoka.webcrow.jp/</t>
    <phoneticPr fontId="2"/>
  </si>
  <si>
    <t>幼保連携型認定こども園　安房保育園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rPh sb="12" eb="14">
      <t>アンボウ</t>
    </rPh>
    <rPh sb="14" eb="17">
      <t>ホイクエン</t>
    </rPh>
    <phoneticPr fontId="2"/>
  </si>
  <si>
    <t>カワヒガシ</t>
    <phoneticPr fontId="2"/>
  </si>
  <si>
    <t>891-4311</t>
    <phoneticPr fontId="2"/>
  </si>
  <si>
    <t>熊毛郡屋久島町安房2359-14</t>
    <rPh sb="0" eb="3">
      <t>クマゲグン</t>
    </rPh>
    <rPh sb="3" eb="7">
      <t>ヤクシマチョウ</t>
    </rPh>
    <rPh sb="7" eb="9">
      <t>アンボウ</t>
    </rPh>
    <phoneticPr fontId="2"/>
  </si>
  <si>
    <t>0997-46-3139</t>
    <phoneticPr fontId="2"/>
  </si>
  <si>
    <t>myouzyoukaihoiku@indigo.plala.or.jp</t>
    <phoneticPr fontId="2"/>
  </si>
  <si>
    <t>http://www8.plala.or.jp/anbo-hoikuen/</t>
    <phoneticPr fontId="2"/>
  </si>
  <si>
    <t>御領保育園</t>
    <rPh sb="0" eb="2">
      <t>ゴリョウ</t>
    </rPh>
    <rPh sb="2" eb="5">
      <t>ホイクエン</t>
    </rPh>
    <phoneticPr fontId="2"/>
  </si>
  <si>
    <t>タカヨシ</t>
    <phoneticPr fontId="2"/>
  </si>
  <si>
    <t>891-0703</t>
    <phoneticPr fontId="2"/>
  </si>
  <si>
    <t>南九州市頴娃町御領3450-2</t>
    <rPh sb="0" eb="4">
      <t>ミナミキュウシュウシ</t>
    </rPh>
    <rPh sb="4" eb="7">
      <t>エイチョウ</t>
    </rPh>
    <rPh sb="7" eb="9">
      <t>ゴリョウ</t>
    </rPh>
    <phoneticPr fontId="2"/>
  </si>
  <si>
    <t>0993-36-0595</t>
    <phoneticPr fontId="2"/>
  </si>
  <si>
    <t>goryo@po4.synapse.ne.jp</t>
    <phoneticPr fontId="2"/>
  </si>
  <si>
    <t>http://goryofukushikai.jp</t>
    <phoneticPr fontId="2"/>
  </si>
  <si>
    <t>大心寺二葉保育園</t>
    <rPh sb="0" eb="1">
      <t>ダイ</t>
    </rPh>
    <rPh sb="1" eb="2">
      <t>シン</t>
    </rPh>
    <rPh sb="2" eb="3">
      <t>テラ</t>
    </rPh>
    <rPh sb="3" eb="5">
      <t>フタバ</t>
    </rPh>
    <rPh sb="5" eb="8">
      <t>ホイクエン</t>
    </rPh>
    <phoneticPr fontId="2"/>
  </si>
  <si>
    <t>マツヤマ</t>
    <phoneticPr fontId="2"/>
  </si>
  <si>
    <t>897-0302</t>
    <phoneticPr fontId="2"/>
  </si>
  <si>
    <t>南九州市知覧町郡16758-2</t>
    <rPh sb="0" eb="4">
      <t>ミナミキュウシュウシ</t>
    </rPh>
    <rPh sb="4" eb="7">
      <t>チランチョウ</t>
    </rPh>
    <rPh sb="7" eb="8">
      <t>コオリ</t>
    </rPh>
    <phoneticPr fontId="2"/>
  </si>
  <si>
    <t>0993-83-2228</t>
    <phoneticPr fontId="2"/>
  </si>
  <si>
    <t>chiran-hutaba-2228@rhythm.ocn.ne.jp</t>
    <phoneticPr fontId="2"/>
  </si>
  <si>
    <t>https://www.daishinji-kids.jp/</t>
    <phoneticPr fontId="2"/>
  </si>
  <si>
    <t>宮崎保育園</t>
    <rPh sb="0" eb="2">
      <t>ミヤザキ</t>
    </rPh>
    <rPh sb="2" eb="5">
      <t>ホイクエン</t>
    </rPh>
    <phoneticPr fontId="2"/>
  </si>
  <si>
    <t>サカウエ</t>
    <phoneticPr fontId="2"/>
  </si>
  <si>
    <t>899-3511</t>
    <phoneticPr fontId="2"/>
  </si>
  <si>
    <t>南さつま市金峰町宮崎3533</t>
    <rPh sb="0" eb="1">
      <t>ミナミ</t>
    </rPh>
    <rPh sb="4" eb="5">
      <t>シ</t>
    </rPh>
    <rPh sb="5" eb="8">
      <t>キンポウチョウ</t>
    </rPh>
    <rPh sb="8" eb="10">
      <t>ミヤザキ</t>
    </rPh>
    <phoneticPr fontId="2"/>
  </si>
  <si>
    <t>0993-77-1453</t>
    <phoneticPr fontId="2"/>
  </si>
  <si>
    <t>miyazakihoikuen@grace.ocn.ne.jp</t>
    <phoneticPr fontId="2"/>
  </si>
  <si>
    <t>https://miyazakihoikuen.kobira02.info</t>
    <phoneticPr fontId="2"/>
  </si>
  <si>
    <t>認定水之上こども園</t>
    <rPh sb="0" eb="2">
      <t>ニンテイ</t>
    </rPh>
    <rPh sb="2" eb="4">
      <t>ミズノ</t>
    </rPh>
    <rPh sb="4" eb="5">
      <t>ウエ</t>
    </rPh>
    <rPh sb="8" eb="9">
      <t>エン</t>
    </rPh>
    <phoneticPr fontId="2"/>
  </si>
  <si>
    <t>イヂチ</t>
    <phoneticPr fontId="2"/>
  </si>
  <si>
    <t>891-2112</t>
    <phoneticPr fontId="2"/>
  </si>
  <si>
    <t>垂水市本城星原1358-2</t>
    <rPh sb="0" eb="3">
      <t>タルミズシ</t>
    </rPh>
    <rPh sb="3" eb="5">
      <t>ホンジョウ</t>
    </rPh>
    <rPh sb="5" eb="7">
      <t>ホシハラ</t>
    </rPh>
    <phoneticPr fontId="2"/>
  </si>
  <si>
    <t>0994-32-5976</t>
    <phoneticPr fontId="2"/>
  </si>
  <si>
    <t>mizunouehoikuen@aroma.ocn.ne.jp</t>
    <phoneticPr fontId="2"/>
  </si>
  <si>
    <t>勝目保育園</t>
    <rPh sb="0" eb="1">
      <t>カツ</t>
    </rPh>
    <rPh sb="1" eb="2">
      <t>メ</t>
    </rPh>
    <rPh sb="2" eb="5">
      <t>ホイクエン</t>
    </rPh>
    <phoneticPr fontId="2"/>
  </si>
  <si>
    <t>スズキ</t>
    <phoneticPr fontId="2"/>
  </si>
  <si>
    <t>895-0031</t>
    <phoneticPr fontId="2"/>
  </si>
  <si>
    <t>薩摩川内市勝目町5315-71</t>
    <rPh sb="0" eb="5">
      <t>サツマセンダイシ</t>
    </rPh>
    <rPh sb="5" eb="6">
      <t>カツ</t>
    </rPh>
    <rPh sb="6" eb="8">
      <t>メチョウ</t>
    </rPh>
    <phoneticPr fontId="2"/>
  </si>
  <si>
    <t>0996-20-2243</t>
    <phoneticPr fontId="2"/>
  </si>
  <si>
    <t>katume-hoikuen@san.bbiq.jp</t>
    <phoneticPr fontId="2"/>
  </si>
  <si>
    <t>https://www.katume.com</t>
    <phoneticPr fontId="2"/>
  </si>
  <si>
    <t>べっぷ里山こども園</t>
    <rPh sb="3" eb="5">
      <t>サトヤマ</t>
    </rPh>
    <rPh sb="8" eb="9">
      <t>エン</t>
    </rPh>
    <phoneticPr fontId="2"/>
  </si>
  <si>
    <t>シラサワ</t>
    <phoneticPr fontId="2"/>
  </si>
  <si>
    <t>898-0086</t>
    <phoneticPr fontId="2"/>
  </si>
  <si>
    <t>枕崎市別府西町136</t>
    <rPh sb="0" eb="3">
      <t>マクラザキシ</t>
    </rPh>
    <rPh sb="3" eb="5">
      <t>ベップ</t>
    </rPh>
    <rPh sb="5" eb="7">
      <t>ニシマチ</t>
    </rPh>
    <phoneticPr fontId="2"/>
  </si>
  <si>
    <t>0993-76-2003</t>
    <phoneticPr fontId="2"/>
  </si>
  <si>
    <t>beppu-hoiku@po5.synapse.ne.jp</t>
    <phoneticPr fontId="2"/>
  </si>
  <si>
    <t>http://www.beppusatoyama.jp/</t>
    <phoneticPr fontId="2"/>
  </si>
  <si>
    <t>おもなわ保育園</t>
    <rPh sb="4" eb="7">
      <t>ホイクエン</t>
    </rPh>
    <phoneticPr fontId="2"/>
  </si>
  <si>
    <t>マツザワ</t>
    <phoneticPr fontId="2"/>
  </si>
  <si>
    <t>891-8114</t>
    <phoneticPr fontId="2"/>
  </si>
  <si>
    <t>大島郡伊仙町面縄1977</t>
    <rPh sb="0" eb="3">
      <t>オオシマグン</t>
    </rPh>
    <rPh sb="3" eb="6">
      <t>イセンチョウ</t>
    </rPh>
    <rPh sb="6" eb="7">
      <t>メン</t>
    </rPh>
    <rPh sb="7" eb="8">
      <t>ナワ</t>
    </rPh>
    <phoneticPr fontId="2"/>
  </si>
  <si>
    <t>0997-86-3311</t>
    <phoneticPr fontId="2"/>
  </si>
  <si>
    <t>omonawahoikuen@gmail.com</t>
    <phoneticPr fontId="2"/>
  </si>
  <si>
    <t>なし</t>
    <phoneticPr fontId="2"/>
  </si>
  <si>
    <t>内山田保育園</t>
    <rPh sb="0" eb="3">
      <t>ウチヤマダ</t>
    </rPh>
    <rPh sb="3" eb="6">
      <t>ホイクエン</t>
    </rPh>
    <phoneticPr fontId="2"/>
  </si>
  <si>
    <t>シモゾノ</t>
    <phoneticPr fontId="2"/>
  </si>
  <si>
    <t>897-0004</t>
    <phoneticPr fontId="2"/>
  </si>
  <si>
    <t>南さつま市加世田内山田2397番地</t>
    <rPh sb="0" eb="1">
      <t>ミナミ</t>
    </rPh>
    <rPh sb="4" eb="5">
      <t>シ</t>
    </rPh>
    <rPh sb="5" eb="8">
      <t>カセダ</t>
    </rPh>
    <rPh sb="8" eb="11">
      <t>ウチヤマダ</t>
    </rPh>
    <rPh sb="15" eb="17">
      <t>バンチ</t>
    </rPh>
    <phoneticPr fontId="2"/>
  </si>
  <si>
    <t>0993-52-3054</t>
    <phoneticPr fontId="2"/>
  </si>
  <si>
    <t>utiyamada@po4.synapse.ne.jp</t>
    <phoneticPr fontId="2"/>
  </si>
  <si>
    <t>https://www.ans.co.jp/u/shinwakai/uchiyamada/</t>
    <phoneticPr fontId="2"/>
  </si>
  <si>
    <t>鶴城寺保育園</t>
    <rPh sb="0" eb="1">
      <t>ツル</t>
    </rPh>
    <rPh sb="1" eb="2">
      <t>シロ</t>
    </rPh>
    <rPh sb="2" eb="3">
      <t>テラ</t>
    </rPh>
    <rPh sb="3" eb="6">
      <t>ホイクエン</t>
    </rPh>
    <phoneticPr fontId="2"/>
  </si>
  <si>
    <t>シモサコダ</t>
    <phoneticPr fontId="2"/>
  </si>
  <si>
    <t>899-2202</t>
    <phoneticPr fontId="2"/>
  </si>
  <si>
    <t>日置市東市来町長里1775</t>
    <rPh sb="0" eb="3">
      <t>ヒオキシ</t>
    </rPh>
    <rPh sb="3" eb="7">
      <t>ヒガシイチキチョウ</t>
    </rPh>
    <rPh sb="7" eb="8">
      <t>ナガ</t>
    </rPh>
    <rPh sb="8" eb="9">
      <t>サト</t>
    </rPh>
    <phoneticPr fontId="2"/>
  </si>
  <si>
    <t>099-274-2430</t>
    <phoneticPr fontId="2"/>
  </si>
  <si>
    <t>kakujyouji010@gmail.com</t>
    <phoneticPr fontId="2"/>
  </si>
  <si>
    <t>http://www.kakujyouji.jp</t>
    <phoneticPr fontId="2"/>
  </si>
  <si>
    <t>さとのもり保育園</t>
    <rPh sb="5" eb="8">
      <t>ホイクエン</t>
    </rPh>
    <phoneticPr fontId="2"/>
  </si>
  <si>
    <t>ミヤウシロ</t>
    <phoneticPr fontId="2"/>
  </si>
  <si>
    <t>895-0005</t>
    <phoneticPr fontId="2"/>
  </si>
  <si>
    <t>薩摩川内市永利町4134-1</t>
    <rPh sb="0" eb="5">
      <t>サツマセンダイシ</t>
    </rPh>
    <rPh sb="5" eb="7">
      <t>ナガトシ</t>
    </rPh>
    <rPh sb="7" eb="8">
      <t>チョウ</t>
    </rPh>
    <phoneticPr fontId="2"/>
  </si>
  <si>
    <t>0996-20-8151</t>
    <phoneticPr fontId="2"/>
  </si>
  <si>
    <t>satonomori@ori.bbiq.jp</t>
    <phoneticPr fontId="2"/>
  </si>
  <si>
    <t>http://satonomori.jp</t>
    <phoneticPr fontId="2"/>
  </si>
  <si>
    <t>かずみ保育園</t>
    <rPh sb="3" eb="6">
      <t>ホイクエン</t>
    </rPh>
    <phoneticPr fontId="2"/>
  </si>
  <si>
    <t>オオサコ</t>
    <phoneticPr fontId="2"/>
  </si>
  <si>
    <t>899-5231</t>
    <phoneticPr fontId="2"/>
  </si>
  <si>
    <t>姶良市加治木町反土1420-1</t>
    <rPh sb="0" eb="3">
      <t>アイラシ</t>
    </rPh>
    <rPh sb="3" eb="7">
      <t>カジキチョウ</t>
    </rPh>
    <rPh sb="7" eb="8">
      <t>ハン</t>
    </rPh>
    <rPh sb="8" eb="9">
      <t>ド</t>
    </rPh>
    <phoneticPr fontId="2"/>
  </si>
  <si>
    <t>0995-62-0657</t>
    <phoneticPr fontId="2"/>
  </si>
  <si>
    <t>kids-world.kazumi@apricot.ocn.ne.jp</t>
    <phoneticPr fontId="2"/>
  </si>
  <si>
    <t>http://www.kazumihoikuen.com/</t>
    <phoneticPr fontId="2"/>
  </si>
  <si>
    <t>瀬々串保育園</t>
    <rPh sb="0" eb="6">
      <t>セ</t>
    </rPh>
    <phoneticPr fontId="2"/>
  </si>
  <si>
    <t>内木場</t>
    <rPh sb="0" eb="1">
      <t>ウチ</t>
    </rPh>
    <rPh sb="1" eb="3">
      <t>コバ</t>
    </rPh>
    <phoneticPr fontId="2"/>
  </si>
  <si>
    <t>891-0201</t>
    <phoneticPr fontId="2"/>
  </si>
  <si>
    <t>鹿児島市喜入瀬々串町3500番地</t>
    <rPh sb="0" eb="16">
      <t>カ</t>
    </rPh>
    <phoneticPr fontId="2"/>
  </si>
  <si>
    <t>099-347-0081</t>
    <phoneticPr fontId="2"/>
  </si>
  <si>
    <t>tsukasa@po3.synapse.ne.jp</t>
    <phoneticPr fontId="2"/>
  </si>
  <si>
    <t>喜入保育園</t>
    <rPh sb="0" eb="2">
      <t>キイレ</t>
    </rPh>
    <rPh sb="2" eb="5">
      <t>ホイクエン</t>
    </rPh>
    <phoneticPr fontId="2"/>
  </si>
  <si>
    <t>ホカゾノ</t>
    <phoneticPr fontId="2"/>
  </si>
  <si>
    <t>891-0203</t>
    <phoneticPr fontId="2"/>
  </si>
  <si>
    <t>鹿児島市</t>
    <phoneticPr fontId="2"/>
  </si>
  <si>
    <t>鹿児島市喜入町7251-2</t>
    <rPh sb="0" eb="4">
      <t>カゴシマシ</t>
    </rPh>
    <rPh sb="4" eb="7">
      <t>キイレチョウ</t>
    </rPh>
    <phoneticPr fontId="2"/>
  </si>
  <si>
    <t>099-345-0680</t>
    <phoneticPr fontId="2"/>
  </si>
  <si>
    <t>kiire-hoikuen@msj.biglobe.ne.jp</t>
    <phoneticPr fontId="2"/>
  </si>
  <si>
    <t>https://www.ans.co.jp/n/kiire/</t>
    <phoneticPr fontId="2"/>
  </si>
  <si>
    <t>わくわく紫原中央保育園</t>
    <rPh sb="4" eb="11">
      <t>ムラサキバルチュウオウホイクエン</t>
    </rPh>
    <phoneticPr fontId="2"/>
  </si>
  <si>
    <t>鹿児島市紫原3丁目41-25</t>
    <rPh sb="0" eb="4">
      <t>カゴシマシ</t>
    </rPh>
    <rPh sb="4" eb="6">
      <t>ムラサキバル</t>
    </rPh>
    <rPh sb="7" eb="9">
      <t>チョウメ</t>
    </rPh>
    <phoneticPr fontId="2"/>
  </si>
  <si>
    <t>https://takoju.jp/w-mchuo-old/</t>
    <phoneticPr fontId="2"/>
  </si>
  <si>
    <t>あい保育園　唐湊</t>
    <rPh sb="2" eb="5">
      <t>ホイクエン</t>
    </rPh>
    <rPh sb="6" eb="8">
      <t>トソ</t>
    </rPh>
    <phoneticPr fontId="2"/>
  </si>
  <si>
    <t>チュウマン</t>
  </si>
  <si>
    <t>890-0081</t>
  </si>
  <si>
    <t>鹿児島市唐湊３丁目5-28</t>
    <rPh sb="0" eb="4">
      <t>カゴシマシ</t>
    </rPh>
    <rPh sb="4" eb="6">
      <t>トソ</t>
    </rPh>
    <rPh sb="7" eb="9">
      <t>チョウメ</t>
    </rPh>
    <phoneticPr fontId="2"/>
  </si>
  <si>
    <t>099-813-8520</t>
  </si>
  <si>
    <t>ai-toso@airan.co.jp</t>
  </si>
  <si>
    <t>認定こども園武岡幼稚園</t>
    <rPh sb="0" eb="2">
      <t>ニンテイ</t>
    </rPh>
    <rPh sb="5" eb="11">
      <t>エンタケオカヨウチエン</t>
    </rPh>
    <phoneticPr fontId="2"/>
  </si>
  <si>
    <t>キタヤマ</t>
  </si>
  <si>
    <t>890-0031</t>
  </si>
  <si>
    <t>鹿児島市武岡５丁目２６－６</t>
    <rPh sb="0" eb="4">
      <t>カゴシマシ</t>
    </rPh>
    <rPh sb="4" eb="6">
      <t>タケオカ</t>
    </rPh>
    <rPh sb="7" eb="9">
      <t>チョウメ</t>
    </rPh>
    <phoneticPr fontId="2"/>
  </si>
  <si>
    <t>099-282-7000</t>
  </si>
  <si>
    <t>fukumaru@takeoka.ed.jp</t>
  </si>
  <si>
    <t>http://www.takeoka.ed.jp</t>
  </si>
  <si>
    <t>武岡ハイランド保育園</t>
    <rPh sb="0" eb="2">
      <t>タケオカ</t>
    </rPh>
    <rPh sb="7" eb="10">
      <t>ホイクエン</t>
    </rPh>
    <phoneticPr fontId="2"/>
  </si>
  <si>
    <t>鹿児島市武岡５丁目２６－６</t>
    <rPh sb="0" eb="6">
      <t>カゴシマシタケオカ</t>
    </rPh>
    <rPh sb="7" eb="9">
      <t>チョウメ</t>
    </rPh>
    <phoneticPr fontId="2"/>
  </si>
  <si>
    <t>099-292-7777</t>
  </si>
  <si>
    <t>認定こども園伊敷幼稚園</t>
    <rPh sb="0" eb="2">
      <t>ニンテイ</t>
    </rPh>
    <rPh sb="5" eb="6">
      <t>エン</t>
    </rPh>
    <rPh sb="6" eb="7">
      <t>イ</t>
    </rPh>
    <rPh sb="7" eb="8">
      <t>シキ</t>
    </rPh>
    <rPh sb="8" eb="11">
      <t>ヨウチエン</t>
    </rPh>
    <phoneticPr fontId="2"/>
  </si>
  <si>
    <t>クリヤマ</t>
    <phoneticPr fontId="2"/>
  </si>
  <si>
    <t>890-0008</t>
    <phoneticPr fontId="2"/>
  </si>
  <si>
    <t>鹿児島市伊敷5-19-20</t>
    <rPh sb="0" eb="4">
      <t>カゴシマシ</t>
    </rPh>
    <rPh sb="4" eb="6">
      <t>イシキ</t>
    </rPh>
    <phoneticPr fontId="2"/>
  </si>
  <si>
    <t>099-229-2010</t>
    <phoneticPr fontId="2"/>
  </si>
  <si>
    <t>yochien_isk@po3.synapse.ne.jp</t>
    <phoneticPr fontId="2"/>
  </si>
  <si>
    <t>http://www.ishikiyouchien.com/</t>
    <phoneticPr fontId="2"/>
  </si>
  <si>
    <t>認定こども園桜ケ丘中央幼稚園</t>
    <rPh sb="0" eb="2">
      <t>ニンテイ</t>
    </rPh>
    <rPh sb="5" eb="14">
      <t>エンサクラガオカチュウオウヨウチエン</t>
    </rPh>
    <phoneticPr fontId="2"/>
  </si>
  <si>
    <t>マエダ</t>
    <phoneticPr fontId="2"/>
  </si>
  <si>
    <t>891-0175</t>
    <phoneticPr fontId="2"/>
  </si>
  <si>
    <t>鹿児島市桜ヶ丘4-8-2</t>
    <rPh sb="0" eb="4">
      <t>カゴシマシ</t>
    </rPh>
    <rPh sb="4" eb="7">
      <t>サクラガオカ</t>
    </rPh>
    <phoneticPr fontId="2"/>
  </si>
  <si>
    <t>099-265-2700</t>
    <phoneticPr fontId="2"/>
  </si>
  <si>
    <t>chuokids@abelia.ocn.ne.jp</t>
    <phoneticPr fontId="2"/>
  </si>
  <si>
    <t>http://chuokids.ed.jp/</t>
    <phoneticPr fontId="2"/>
  </si>
  <si>
    <t>10/11 12/6受入不可</t>
    <rPh sb="10" eb="12">
      <t>ウケイレ</t>
    </rPh>
    <rPh sb="12" eb="14">
      <t>フカ</t>
    </rPh>
    <phoneticPr fontId="2"/>
  </si>
  <si>
    <t>みのり幼稚園</t>
    <rPh sb="3" eb="6">
      <t>ヨウチエン</t>
    </rPh>
    <phoneticPr fontId="2"/>
  </si>
  <si>
    <t>ハタケダ</t>
  </si>
  <si>
    <t>鹿児島市明和1丁目39-1</t>
    <rPh sb="0" eb="4">
      <t>カゴシマシ</t>
    </rPh>
    <rPh sb="4" eb="6">
      <t>メイワ</t>
    </rPh>
    <rPh sb="7" eb="9">
      <t>チョウメ</t>
    </rPh>
    <phoneticPr fontId="2"/>
  </si>
  <si>
    <t>099-281-2233</t>
  </si>
  <si>
    <t>minori-1@orion.ne.jp</t>
  </si>
  <si>
    <t>http://minori.ryukokugakuen.com</t>
  </si>
  <si>
    <t>認定こども園鹿児島三育幼稚園</t>
    <rPh sb="0" eb="2">
      <t>ニンテイコド</t>
    </rPh>
    <rPh sb="6" eb="9">
      <t xml:space="preserve">カゴシマ </t>
    </rPh>
    <rPh sb="9" eb="11">
      <t xml:space="preserve">サンイク </t>
    </rPh>
    <rPh sb="11" eb="14">
      <t>ヨウ</t>
    </rPh>
    <phoneticPr fontId="2"/>
  </si>
  <si>
    <t>カメヤマ</t>
    <phoneticPr fontId="2"/>
  </si>
  <si>
    <t>892-0848</t>
    <phoneticPr fontId="2"/>
  </si>
  <si>
    <t>鹿児島市平之町14番21号</t>
    <rPh sb="0" eb="1">
      <t xml:space="preserve">カゴシマシ </t>
    </rPh>
    <rPh sb="4" eb="7">
      <t xml:space="preserve">ヒラノチョウ </t>
    </rPh>
    <rPh sb="9" eb="10">
      <t xml:space="preserve">バン </t>
    </rPh>
    <rPh sb="12" eb="13">
      <t xml:space="preserve">ゴウ </t>
    </rPh>
    <phoneticPr fontId="2"/>
  </si>
  <si>
    <t>099-223-6498</t>
    <phoneticPr fontId="2"/>
  </si>
  <si>
    <t>認定こども園大谷幼稚園</t>
    <rPh sb="0" eb="2">
      <t>ニンテイ</t>
    </rPh>
    <rPh sb="5" eb="6">
      <t>エン</t>
    </rPh>
    <rPh sb="6" eb="11">
      <t>オオタニヨウチエン</t>
    </rPh>
    <phoneticPr fontId="2"/>
  </si>
  <si>
    <t>シモノ</t>
    <phoneticPr fontId="2"/>
  </si>
  <si>
    <t>892-0832</t>
    <phoneticPr fontId="2"/>
  </si>
  <si>
    <t>鹿児島市新町2番7号</t>
    <rPh sb="0" eb="4">
      <t>カゴシマシ</t>
    </rPh>
    <rPh sb="4" eb="6">
      <t>シンマチ</t>
    </rPh>
    <rPh sb="7" eb="8">
      <t>バン</t>
    </rPh>
    <rPh sb="9" eb="10">
      <t>ゴウ</t>
    </rPh>
    <phoneticPr fontId="2"/>
  </si>
  <si>
    <t>099-223-6615</t>
    <phoneticPr fontId="2"/>
  </si>
  <si>
    <t>ootani@po4.synapse.ne.jp</t>
    <phoneticPr fontId="2"/>
  </si>
  <si>
    <t>https://www.ootani-kagoshima.com</t>
    <phoneticPr fontId="2"/>
  </si>
  <si>
    <t>むぎっこ保育園</t>
    <rPh sb="4" eb="7">
      <t>ホイクエン</t>
    </rPh>
    <phoneticPr fontId="2"/>
  </si>
  <si>
    <t>ヤマグチ</t>
    <phoneticPr fontId="2"/>
  </si>
  <si>
    <t>892－0871</t>
    <phoneticPr fontId="2"/>
  </si>
  <si>
    <t>鹿児島市吉野町2162番地2</t>
    <rPh sb="0" eb="4">
      <t>カゴシマシ</t>
    </rPh>
    <rPh sb="4" eb="6">
      <t>ヨシノ</t>
    </rPh>
    <rPh sb="6" eb="13">
      <t>チョウ2162バンチ</t>
    </rPh>
    <phoneticPr fontId="2"/>
  </si>
  <si>
    <t>099-813-7171</t>
    <phoneticPr fontId="2"/>
  </si>
  <si>
    <t>mugikko.hoiku@muginome-fukushi.or.jp</t>
    <phoneticPr fontId="2"/>
  </si>
  <si>
    <t>https://muginome-fukushi.com/pages/37/</t>
    <phoneticPr fontId="2"/>
  </si>
  <si>
    <t>幼保連携型認定こども園ひまわり幼稚園</t>
    <rPh sb="0" eb="7">
      <t>ヨウホレンケイガタニンテイ</t>
    </rPh>
    <rPh sb="10" eb="11">
      <t>エン</t>
    </rPh>
    <rPh sb="15" eb="18">
      <t>ヨウチエン</t>
    </rPh>
    <phoneticPr fontId="2"/>
  </si>
  <si>
    <t>フタマタ</t>
    <phoneticPr fontId="2"/>
  </si>
  <si>
    <t>891-0113</t>
  </si>
  <si>
    <t>東谷山3丁目31番13号</t>
    <rPh sb="0" eb="1">
      <t>ヒガシ</t>
    </rPh>
    <rPh sb="1" eb="3">
      <t>タニヤマ</t>
    </rPh>
    <phoneticPr fontId="2"/>
  </si>
  <si>
    <t>099-268-2340</t>
  </si>
  <si>
    <t>himawari-k@mist.ocn.ne.jp</t>
  </si>
  <si>
    <t>http://himawari-kindergarten.net</t>
  </si>
  <si>
    <t>11/1,8 受入不可</t>
    <rPh sb="7" eb="9">
      <t>ウケイレ</t>
    </rPh>
    <rPh sb="9" eb="11">
      <t>フカ</t>
    </rPh>
    <phoneticPr fontId="2"/>
  </si>
  <si>
    <t>竹之迫保育園</t>
    <rPh sb="0" eb="6">
      <t>タケノサコホイクエン</t>
    </rPh>
    <phoneticPr fontId="2"/>
  </si>
  <si>
    <t>タケゾエ</t>
    <phoneticPr fontId="2"/>
  </si>
  <si>
    <t>891-0109</t>
    <phoneticPr fontId="2"/>
  </si>
  <si>
    <t>鹿児島市清和三丁目２番５号</t>
    <rPh sb="0" eb="9">
      <t>カゴシマシセイワ3チョウメ</t>
    </rPh>
    <rPh sb="10" eb="11">
      <t>バン</t>
    </rPh>
    <rPh sb="12" eb="13">
      <t>ゴウ</t>
    </rPh>
    <phoneticPr fontId="2"/>
  </si>
  <si>
    <t>099-268-9898</t>
    <phoneticPr fontId="2"/>
  </si>
  <si>
    <t>takenosakouji@beach.ocn.ne.jp</t>
    <phoneticPr fontId="2"/>
  </si>
  <si>
    <t>http://takenosako.ed.jp/</t>
    <phoneticPr fontId="2"/>
  </si>
  <si>
    <t>恵光幼稚園</t>
    <rPh sb="0" eb="2">
      <t>ケイコウ</t>
    </rPh>
    <rPh sb="2" eb="5">
      <t>ヨウチエン</t>
    </rPh>
    <phoneticPr fontId="2"/>
  </si>
  <si>
    <t>スエヒロ</t>
  </si>
  <si>
    <t>891-1231</t>
  </si>
  <si>
    <t>鹿児島市小山田町3510-3</t>
    <rPh sb="0" eb="3">
      <t>カゴシマ</t>
    </rPh>
    <rPh sb="3" eb="4">
      <t>シ</t>
    </rPh>
    <rPh sb="4" eb="7">
      <t>コヤマダ</t>
    </rPh>
    <rPh sb="7" eb="8">
      <t>チョウ</t>
    </rPh>
    <phoneticPr fontId="2"/>
  </si>
  <si>
    <t>099-238-3410</t>
  </si>
  <si>
    <t>keikou-koyamada@piano.ocn.ne.jp</t>
  </si>
  <si>
    <t>http://keikou.ryukokugakuen.com/</t>
  </si>
  <si>
    <t>平日のみ可</t>
    <rPh sb="0" eb="2">
      <t>ヘイジツ</t>
    </rPh>
    <rPh sb="4" eb="5">
      <t>カ</t>
    </rPh>
    <phoneticPr fontId="2"/>
  </si>
  <si>
    <t>ミルキー・マリー保育園</t>
    <rPh sb="8" eb="11">
      <t>ホイクエン</t>
    </rPh>
    <phoneticPr fontId="2"/>
  </si>
  <si>
    <t>尾上</t>
    <rPh sb="0" eb="2">
      <t>オノウエ</t>
    </rPh>
    <phoneticPr fontId="2"/>
  </si>
  <si>
    <t>891-0104</t>
    <phoneticPr fontId="2"/>
  </si>
  <si>
    <t>鹿児島市山田町1451-8</t>
    <rPh sb="0" eb="4">
      <t>カゴシマシ</t>
    </rPh>
    <rPh sb="4" eb="7">
      <t>ヤマダチョウ</t>
    </rPh>
    <phoneticPr fontId="2"/>
  </si>
  <si>
    <t>099-265-1223</t>
    <phoneticPr fontId="2"/>
  </si>
  <si>
    <t>milke-mari-1@oasis.ocn.ne.jp</t>
    <phoneticPr fontId="2"/>
  </si>
  <si>
    <t>ミルキー・ドリーム保育園</t>
    <rPh sb="9" eb="12">
      <t>ホイクエン</t>
    </rPh>
    <phoneticPr fontId="2"/>
  </si>
  <si>
    <t>891-0105</t>
    <phoneticPr fontId="2"/>
  </si>
  <si>
    <t>鹿児島市中山町1233-5</t>
    <rPh sb="0" eb="4">
      <t>カゴシマシ</t>
    </rPh>
    <rPh sb="4" eb="6">
      <t>チュウザン</t>
    </rPh>
    <rPh sb="6" eb="7">
      <t>チョウ</t>
    </rPh>
    <phoneticPr fontId="2"/>
  </si>
  <si>
    <t>099-260-7768</t>
    <phoneticPr fontId="2"/>
  </si>
  <si>
    <t>milke-mari-2@oasis.ocn.ne.jp</t>
  </si>
  <si>
    <t>いちご認定こども園</t>
    <rPh sb="3" eb="5">
      <t>ニンテイ</t>
    </rPh>
    <rPh sb="8" eb="9">
      <t>エン</t>
    </rPh>
    <phoneticPr fontId="2"/>
  </si>
  <si>
    <t>トクダ</t>
  </si>
  <si>
    <t>891-0103</t>
  </si>
  <si>
    <t>鹿児島市皇徳寺台1丁目30番2号</t>
    <rPh sb="0" eb="4">
      <t>カゴシマシ</t>
    </rPh>
    <rPh sb="4" eb="7">
      <t>コウトクジ</t>
    </rPh>
    <rPh sb="7" eb="8">
      <t>ダイ</t>
    </rPh>
    <rPh sb="9" eb="11">
      <t>チョウメ</t>
    </rPh>
    <rPh sb="13" eb="14">
      <t>バン</t>
    </rPh>
    <rPh sb="15" eb="16">
      <t>ゴウ</t>
    </rPh>
    <phoneticPr fontId="2"/>
  </si>
  <si>
    <t>099-275-0502</t>
  </si>
  <si>
    <t>itigomayamaya@yahoo.co.jp</t>
  </si>
  <si>
    <t>http://www.ans.co/jp/n/ichigo/</t>
  </si>
  <si>
    <t>幼保連携型認定こども園鴨池幼稚園</t>
    <rPh sb="0" eb="7">
      <t>ヨウホレンケイガタニンテイ</t>
    </rPh>
    <rPh sb="10" eb="11">
      <t>エン</t>
    </rPh>
    <rPh sb="11" eb="16">
      <t>カモイケヨウチエン</t>
    </rPh>
    <phoneticPr fontId="2"/>
  </si>
  <si>
    <t>モリゾノ</t>
    <phoneticPr fontId="2"/>
  </si>
  <si>
    <t>890-0065</t>
    <phoneticPr fontId="2"/>
  </si>
  <si>
    <t>鹿児島市郡元3丁目８－５</t>
    <rPh sb="0" eb="4">
      <t>カゴシマシ</t>
    </rPh>
    <rPh sb="4" eb="6">
      <t>コオリモト</t>
    </rPh>
    <rPh sb="7" eb="9">
      <t>チョウメ</t>
    </rPh>
    <phoneticPr fontId="2"/>
  </si>
  <si>
    <t>099-254-0567</t>
    <phoneticPr fontId="2"/>
  </si>
  <si>
    <t>kamoike@orion.ocn.ne.jp</t>
    <phoneticPr fontId="2"/>
  </si>
  <si>
    <t>http://kamoike.ryukokugakuen.com</t>
    <phoneticPr fontId="2"/>
  </si>
  <si>
    <t>仁田尾保育園</t>
    <rPh sb="0" eb="3">
      <t>ニタオ</t>
    </rPh>
    <rPh sb="3" eb="6">
      <t>ホイクエン</t>
    </rPh>
    <phoneticPr fontId="2"/>
  </si>
  <si>
    <t>四元</t>
    <rPh sb="0" eb="2">
      <t>ヨツモト</t>
    </rPh>
    <phoneticPr fontId="2"/>
  </si>
  <si>
    <t>899-2701</t>
    <phoneticPr fontId="2"/>
  </si>
  <si>
    <t>鹿児島市石谷町1596-3</t>
    <rPh sb="0" eb="4">
      <t>カゴシマシ</t>
    </rPh>
    <rPh sb="4" eb="7">
      <t>イシタニチョウ</t>
    </rPh>
    <phoneticPr fontId="2"/>
  </si>
  <si>
    <t>099-278-2510</t>
    <phoneticPr fontId="2"/>
  </si>
  <si>
    <t>nitao-h@lilac.plala.or.jp</t>
    <phoneticPr fontId="2"/>
  </si>
  <si>
    <t>https://nitao-hoikuen.kobira02.info/</t>
    <phoneticPr fontId="2"/>
  </si>
  <si>
    <t>あいぼりー保育園</t>
    <rPh sb="5" eb="8">
      <t>ホイクエン</t>
    </rPh>
    <phoneticPr fontId="2"/>
  </si>
  <si>
    <t>今和泉</t>
    <rPh sb="0" eb="3">
      <t>イマイズミ</t>
    </rPh>
    <phoneticPr fontId="2"/>
  </si>
  <si>
    <t>891-0144</t>
    <phoneticPr fontId="2"/>
  </si>
  <si>
    <t>鹿児島市下福元町7628番地1</t>
    <rPh sb="0" eb="4">
      <t>カゴシマシ</t>
    </rPh>
    <rPh sb="4" eb="8">
      <t>シモフクモトチョウ</t>
    </rPh>
    <rPh sb="12" eb="14">
      <t>バンチ</t>
    </rPh>
    <phoneticPr fontId="2"/>
  </si>
  <si>
    <t>099-204-0262</t>
    <phoneticPr fontId="2"/>
  </si>
  <si>
    <t>現在作成中</t>
    <rPh sb="0" eb="2">
      <t>ゲンザイ</t>
    </rPh>
    <rPh sb="2" eb="5">
      <t>サクセイチュウ</t>
    </rPh>
    <phoneticPr fontId="2"/>
  </si>
  <si>
    <t>くすの子保育園</t>
    <rPh sb="3" eb="4">
      <t>コ</t>
    </rPh>
    <rPh sb="4" eb="7">
      <t>ホイクエン</t>
    </rPh>
    <phoneticPr fontId="2"/>
  </si>
  <si>
    <t>アリムラ</t>
    <phoneticPr fontId="2"/>
  </si>
  <si>
    <t>890-0021</t>
    <phoneticPr fontId="2"/>
  </si>
  <si>
    <t>鹿児島市小野4丁目15-18</t>
    <rPh sb="0" eb="4">
      <t>カゴシマシ</t>
    </rPh>
    <rPh sb="4" eb="6">
      <t>オノ</t>
    </rPh>
    <rPh sb="7" eb="9">
      <t>チョウメ</t>
    </rPh>
    <phoneticPr fontId="2"/>
  </si>
  <si>
    <t>099-295-3233</t>
    <phoneticPr fontId="2"/>
  </si>
  <si>
    <t>kusunoko@bronze.ocn.ne.jp</t>
    <phoneticPr fontId="2"/>
  </si>
  <si>
    <t>http://www.fujiho.jp/</t>
    <phoneticPr fontId="2"/>
  </si>
  <si>
    <t>×</t>
  </si>
  <si>
    <t>ふじヶ丘保育園</t>
    <rPh sb="3" eb="4">
      <t>オカ</t>
    </rPh>
    <rPh sb="4" eb="7">
      <t>ホイクエン</t>
    </rPh>
    <phoneticPr fontId="2"/>
  </si>
  <si>
    <t>クマハラ</t>
    <phoneticPr fontId="2"/>
  </si>
  <si>
    <t>892-0874</t>
    <phoneticPr fontId="2"/>
  </si>
  <si>
    <t>鹿児島市緑ヶ丘町5番5号</t>
    <rPh sb="0" eb="4">
      <t>カゴシマシ</t>
    </rPh>
    <rPh sb="4" eb="8">
      <t>ミドリガオカチョウ</t>
    </rPh>
    <rPh sb="9" eb="10">
      <t>バン</t>
    </rPh>
    <rPh sb="11" eb="12">
      <t>ゴウ</t>
    </rPh>
    <phoneticPr fontId="2"/>
  </si>
  <si>
    <t>099-244-1590</t>
    <phoneticPr fontId="2"/>
  </si>
  <si>
    <t>harappa@joy.ocn.ne.jp</t>
    <phoneticPr fontId="2"/>
  </si>
  <si>
    <t>ゆだこども園</t>
    <rPh sb="5" eb="6">
      <t>エン</t>
    </rPh>
    <phoneticPr fontId="2"/>
  </si>
  <si>
    <t>サトウ</t>
    <phoneticPr fontId="2"/>
  </si>
  <si>
    <t>899-2201</t>
    <phoneticPr fontId="2"/>
  </si>
  <si>
    <t>日置市東市来町湯田2231</t>
    <rPh sb="0" eb="9">
      <t>ヒオキシヒガシイチキチョウユダ</t>
    </rPh>
    <phoneticPr fontId="2"/>
  </si>
  <si>
    <t>099-274-0260</t>
    <phoneticPr fontId="2"/>
  </si>
  <si>
    <t>yudaho0260@yahoo.co.jp</t>
    <phoneticPr fontId="2"/>
  </si>
  <si>
    <t>http://www.yudaho.jp</t>
    <phoneticPr fontId="2"/>
  </si>
  <si>
    <t>11/22～12/6受入不可</t>
    <rPh sb="10" eb="11">
      <t>ウ</t>
    </rPh>
    <rPh sb="11" eb="12">
      <t>イ</t>
    </rPh>
    <rPh sb="12" eb="14">
      <t>フカ</t>
    </rPh>
    <phoneticPr fontId="2"/>
  </si>
  <si>
    <t>10/13,22  11/4,16,18,19　受入不可</t>
    <rPh sb="24" eb="26">
      <t>ウケイレ</t>
    </rPh>
    <rPh sb="26" eb="28">
      <t>フカ</t>
    </rPh>
    <phoneticPr fontId="2"/>
  </si>
  <si>
    <t>10/1,5,15,16,20,23,30　11/9,10,15,29　12/13は受入不可</t>
    <rPh sb="42" eb="46">
      <t>ウケイレフカ</t>
    </rPh>
    <phoneticPr fontId="2"/>
  </si>
  <si>
    <t>保育内容等は同法人のhttps://www.ans.co.jp/n/kagehara/参照</t>
    <rPh sb="0" eb="2">
      <t>ホイク</t>
    </rPh>
    <rPh sb="2" eb="4">
      <t>ナイヨウ</t>
    </rPh>
    <rPh sb="4" eb="5">
      <t>トウ</t>
    </rPh>
    <rPh sb="6" eb="7">
      <t>ドウ</t>
    </rPh>
    <rPh sb="7" eb="8">
      <t>ホウ</t>
    </rPh>
    <rPh sb="8" eb="9">
      <t>ジン</t>
    </rPh>
    <rPh sb="43" eb="45">
      <t>サンショウ</t>
    </rPh>
    <phoneticPr fontId="2"/>
  </si>
  <si>
    <t>11/20 受入不可</t>
    <rPh sb="6" eb="7">
      <t>ウ</t>
    </rPh>
    <rPh sb="7" eb="8">
      <t>イ</t>
    </rPh>
    <rPh sb="8" eb="10">
      <t>フカ</t>
    </rPh>
    <phoneticPr fontId="2"/>
  </si>
  <si>
    <t>随時受付。電話連絡を頂いて,日程調整を行います。</t>
    <rPh sb="0" eb="2">
      <t>ズイジ</t>
    </rPh>
    <rPh sb="2" eb="4">
      <t>ウケツケ</t>
    </rPh>
    <rPh sb="5" eb="9">
      <t>デンワレンラク</t>
    </rPh>
    <rPh sb="10" eb="11">
      <t>イタダ</t>
    </rPh>
    <rPh sb="14" eb="18">
      <t>ニッテイチョウセイ</t>
    </rPh>
    <rPh sb="19" eb="20">
      <t>オコナ</t>
    </rPh>
    <phoneticPr fontId="2"/>
  </si>
  <si>
    <t>10／2，27　11/17　12/16受入不可</t>
    <rPh sb="19" eb="21">
      <t>ウケイレ</t>
    </rPh>
    <rPh sb="21" eb="23">
      <t>フカ</t>
    </rPh>
    <phoneticPr fontId="2"/>
  </si>
  <si>
    <t>10/19,21,25,28　11/1,10,11,18,24,25,26受入不可</t>
    <rPh sb="37" eb="39">
      <t>ウケイレ</t>
    </rPh>
    <rPh sb="39" eb="41">
      <t>フカ</t>
    </rPh>
    <phoneticPr fontId="2"/>
  </si>
  <si>
    <t>10/7,16　12/9,18　受入不可</t>
    <rPh sb="16" eb="18">
      <t>ウケイレ</t>
    </rPh>
    <rPh sb="18" eb="20">
      <t>フカ</t>
    </rPh>
    <phoneticPr fontId="2"/>
  </si>
  <si>
    <t>10/7,9,12,19,20,23,27　11/13　12/2,4,9,11　受入不可</t>
    <rPh sb="40" eb="41">
      <t>ウ</t>
    </rPh>
    <rPh sb="41" eb="42">
      <t>イ</t>
    </rPh>
    <rPh sb="42" eb="44">
      <t>フカ</t>
    </rPh>
    <phoneticPr fontId="2"/>
  </si>
  <si>
    <t>10/4,16,18,20　11/1,9,13,20,30　12/14,15,18受入不可</t>
    <rPh sb="41" eb="45">
      <t>ウケイレフカ</t>
    </rPh>
    <phoneticPr fontId="2"/>
  </si>
  <si>
    <t>阿多こども園</t>
    <rPh sb="0" eb="2">
      <t>アタ</t>
    </rPh>
    <rPh sb="5" eb="6">
      <t>エン</t>
    </rPh>
    <phoneticPr fontId="2"/>
  </si>
  <si>
    <t>南さつま市金峰町宮崎4104-5</t>
    <rPh sb="0" eb="1">
      <t>ミナミ</t>
    </rPh>
    <rPh sb="4" eb="5">
      <t>シ</t>
    </rPh>
    <rPh sb="5" eb="8">
      <t>キンポウチョウ</t>
    </rPh>
    <rPh sb="8" eb="10">
      <t>ミヤザキ</t>
    </rPh>
    <phoneticPr fontId="2"/>
  </si>
  <si>
    <t>0993-77-0137</t>
    <phoneticPr fontId="2"/>
  </si>
  <si>
    <t>ata@po2.synapse.ne.jp</t>
    <phoneticPr fontId="2"/>
  </si>
  <si>
    <t>https://www.ans.co.jp/u/shinwakai/ata/index.html</t>
    <phoneticPr fontId="2"/>
  </si>
  <si>
    <t>だるま保育園</t>
    <rPh sb="3" eb="6">
      <t>ホイクエン</t>
    </rPh>
    <phoneticPr fontId="2"/>
  </si>
  <si>
    <t>アキヨシ</t>
    <phoneticPr fontId="2"/>
  </si>
  <si>
    <t>899-0204</t>
    <phoneticPr fontId="2"/>
  </si>
  <si>
    <t>出水市麓町1459</t>
    <rPh sb="0" eb="3">
      <t>イズミシ</t>
    </rPh>
    <rPh sb="3" eb="5">
      <t>フモトチョウ</t>
    </rPh>
    <phoneticPr fontId="2"/>
  </si>
  <si>
    <t>0996-62-6722</t>
    <phoneticPr fontId="2"/>
  </si>
  <si>
    <t>darumahoikuen@tulip.ocn.ne.jp</t>
    <phoneticPr fontId="2"/>
  </si>
  <si>
    <t>見学、体験共に10月18日以降受入可能</t>
    <rPh sb="0" eb="2">
      <t>ケンガク</t>
    </rPh>
    <rPh sb="3" eb="5">
      <t>タイケン</t>
    </rPh>
    <rPh sb="5" eb="6">
      <t>トモ</t>
    </rPh>
    <rPh sb="9" eb="10">
      <t>ガツ</t>
    </rPh>
    <rPh sb="12" eb="13">
      <t>ヒ</t>
    </rPh>
    <rPh sb="13" eb="15">
      <t>イコウ</t>
    </rPh>
    <rPh sb="15" eb="17">
      <t>ウケイレ</t>
    </rPh>
    <rPh sb="17" eb="19">
      <t>カノウ</t>
    </rPh>
    <phoneticPr fontId="2"/>
  </si>
  <si>
    <t>-</t>
    <phoneticPr fontId="2"/>
  </si>
  <si>
    <t>さかもと幼稚園</t>
    <rPh sb="4" eb="7">
      <t>ヨウチエン</t>
    </rPh>
    <phoneticPr fontId="2"/>
  </si>
  <si>
    <t>川崎</t>
    <rPh sb="0" eb="2">
      <t>カワサキ</t>
    </rPh>
    <phoneticPr fontId="2"/>
  </si>
  <si>
    <t>896-0863</t>
    <phoneticPr fontId="2"/>
  </si>
  <si>
    <t>鹿児島市西坂元町57-23</t>
    <rPh sb="0" eb="4">
      <t>カゴシマシ</t>
    </rPh>
    <rPh sb="4" eb="8">
      <t>ニシサカモトチョウ</t>
    </rPh>
    <phoneticPr fontId="2"/>
  </si>
  <si>
    <t>099-248-1431</t>
    <phoneticPr fontId="2"/>
  </si>
  <si>
    <t>info@sakamoto-ed.com</t>
    <phoneticPr fontId="2"/>
  </si>
  <si>
    <t>https://sakamoto-ed.com/</t>
    <phoneticPr fontId="2"/>
  </si>
  <si>
    <t>錦ヶ丘保育園</t>
    <rPh sb="0" eb="6">
      <t>ニシキガオカホイクエン</t>
    </rPh>
    <phoneticPr fontId="2"/>
  </si>
  <si>
    <t>admin@tonohara.org</t>
    <phoneticPr fontId="2"/>
  </si>
  <si>
    <t>www.tonohara.org</t>
    <phoneticPr fontId="2"/>
  </si>
  <si>
    <t>渕之上</t>
    <rPh sb="0" eb="3">
      <t xml:space="preserve">フチノウエ </t>
    </rPh>
    <phoneticPr fontId="2"/>
  </si>
  <si>
    <t>鹿児島市和田1丁目9番3号</t>
    <rPh sb="0" eb="1">
      <t xml:space="preserve">カゴシマシ </t>
    </rPh>
    <rPh sb="4" eb="6">
      <t>ワダ１チョウメ</t>
    </rPh>
    <phoneticPr fontId="2"/>
  </si>
  <si>
    <t>info@sumire-sw.com</t>
    <phoneticPr fontId="2"/>
  </si>
  <si>
    <t>http://www.sumire-sw.com/</t>
    <phoneticPr fontId="2"/>
  </si>
  <si>
    <t>坂元ピノキオ保育園</t>
    <rPh sb="0" eb="2">
      <t>サカモト</t>
    </rPh>
    <rPh sb="6" eb="9">
      <t>ホイクエン</t>
    </rPh>
    <phoneticPr fontId="2"/>
  </si>
  <si>
    <t>鹿児島市坂元町28番5号</t>
    <rPh sb="0" eb="7">
      <t>カゴシマシサカモトチョウ</t>
    </rPh>
    <rPh sb="9" eb="10">
      <t>バン</t>
    </rPh>
    <rPh sb="11" eb="12">
      <t>ゴウ</t>
    </rPh>
    <phoneticPr fontId="2"/>
  </si>
  <si>
    <t>pnopno20028@yahoo.co.jp</t>
    <phoneticPr fontId="2"/>
  </si>
  <si>
    <t>http://sakamotopinokio.com</t>
    <phoneticPr fontId="2"/>
  </si>
  <si>
    <t>千年幼稚園</t>
    <rPh sb="0" eb="5">
      <t>センネンヨウチエン</t>
    </rPh>
    <phoneticPr fontId="2"/>
  </si>
  <si>
    <t>鹿児島市千年2丁目1番3号</t>
    <rPh sb="0" eb="4">
      <t>カゴシマシ</t>
    </rPh>
    <rPh sb="4" eb="6">
      <t>センネン</t>
    </rPh>
    <rPh sb="7" eb="9">
      <t>チョウメ</t>
    </rPh>
    <rPh sb="10" eb="11">
      <t>バン</t>
    </rPh>
    <rPh sb="12" eb="13">
      <t>ゴウ</t>
    </rPh>
    <phoneticPr fontId="2"/>
  </si>
  <si>
    <t>sennen8686@yahoo.co.jp</t>
    <phoneticPr fontId="2"/>
  </si>
  <si>
    <t>武保育園</t>
    <rPh sb="0" eb="4">
      <t>タケホイクエン</t>
    </rPh>
    <phoneticPr fontId="2"/>
  </si>
  <si>
    <t>鹿児島市武2丁目２８－７</t>
    <rPh sb="0" eb="4">
      <t>カゴシマシ</t>
    </rPh>
    <rPh sb="4" eb="5">
      <t>タケ</t>
    </rPh>
    <rPh sb="6" eb="8">
      <t>チョウメ</t>
    </rPh>
    <phoneticPr fontId="2"/>
  </si>
  <si>
    <t>ksjk1011mia2.itkeeper.ne.jp</t>
    <phoneticPr fontId="2"/>
  </si>
  <si>
    <t>白菊保育園</t>
    <rPh sb="0" eb="5">
      <t>シラギクホイクエン</t>
    </rPh>
    <phoneticPr fontId="2"/>
  </si>
  <si>
    <t>鹿児島市川上町3754</t>
    <rPh sb="0" eb="4">
      <t>カゴシマシ</t>
    </rPh>
    <rPh sb="4" eb="7">
      <t>カワカミチョウ</t>
    </rPh>
    <phoneticPr fontId="2"/>
  </si>
  <si>
    <t>yamabatofukushikai@gmail.com</t>
    <phoneticPr fontId="2"/>
  </si>
  <si>
    <t>白菊保育園よしの杜</t>
    <rPh sb="0" eb="5">
      <t>シラギクホイクエン</t>
    </rPh>
    <rPh sb="8" eb="9">
      <t>モリ</t>
    </rPh>
    <phoneticPr fontId="2"/>
  </si>
  <si>
    <t>鹿児島市吉野町3095-276</t>
    <rPh sb="0" eb="4">
      <t>カゴシマシ</t>
    </rPh>
    <rPh sb="4" eb="7">
      <t>ヨシノチョウ</t>
    </rPh>
    <phoneticPr fontId="2"/>
  </si>
  <si>
    <t>ユズリ葉の杜保育園</t>
    <rPh sb="3" eb="4">
      <t>ハ</t>
    </rPh>
    <rPh sb="5" eb="9">
      <t>モリホイクエン</t>
    </rPh>
    <phoneticPr fontId="2"/>
  </si>
  <si>
    <t>鹿児島市宇宿６丁目17-7</t>
    <rPh sb="0" eb="4">
      <t>カゴシマシ</t>
    </rPh>
    <rPh sb="4" eb="6">
      <t>ウスキ</t>
    </rPh>
    <rPh sb="7" eb="9">
      <t>チョウメ</t>
    </rPh>
    <phoneticPr fontId="2"/>
  </si>
  <si>
    <t>ユズリ葉の杜保育園上荒田</t>
    <rPh sb="3" eb="4">
      <t>ハ</t>
    </rPh>
    <rPh sb="5" eb="9">
      <t>モリホイクエン</t>
    </rPh>
    <rPh sb="9" eb="12">
      <t>ウエアラタ</t>
    </rPh>
    <phoneticPr fontId="2"/>
  </si>
  <si>
    <t>鹿児島市上荒田町9-21-２</t>
    <rPh sb="0" eb="4">
      <t>カゴシマシ</t>
    </rPh>
    <rPh sb="4" eb="8">
      <t>ウエアラタチョウ</t>
    </rPh>
    <phoneticPr fontId="2"/>
  </si>
  <si>
    <t>おおぞら保育園</t>
    <rPh sb="4" eb="7">
      <t>ホイクエン</t>
    </rPh>
    <phoneticPr fontId="2"/>
  </si>
  <si>
    <t>鹿児島市草牟田一丁目15－60</t>
    <rPh sb="0" eb="4">
      <t>カゴシマシ</t>
    </rPh>
    <rPh sb="4" eb="7">
      <t>ソウムタ</t>
    </rPh>
    <rPh sb="7" eb="10">
      <t>イッチョウメ</t>
    </rPh>
    <phoneticPr fontId="2"/>
  </si>
  <si>
    <t>oozora@po5.synapse.ne.jp</t>
    <phoneticPr fontId="2"/>
  </si>
  <si>
    <t>幼保連携型認定こども園　鹿児島おおとり幼稚園</t>
    <rPh sb="0" eb="5">
      <t>ヨウホレンケイガタ</t>
    </rPh>
    <rPh sb="5" eb="7">
      <t>ニンテイ</t>
    </rPh>
    <rPh sb="10" eb="11">
      <t>エン</t>
    </rPh>
    <rPh sb="12" eb="15">
      <t>カゴシマ</t>
    </rPh>
    <rPh sb="19" eb="22">
      <t>ヨウチエン</t>
    </rPh>
    <phoneticPr fontId="2"/>
  </si>
  <si>
    <t>鹿児島市武岡4-16-1</t>
    <rPh sb="0" eb="3">
      <t>カゴシマ</t>
    </rPh>
    <rPh sb="3" eb="4">
      <t>シ</t>
    </rPh>
    <rPh sb="4" eb="6">
      <t>タケオカ</t>
    </rPh>
    <phoneticPr fontId="2"/>
  </si>
  <si>
    <t>jimu@ootori.ed.jp</t>
    <phoneticPr fontId="2"/>
  </si>
  <si>
    <t>https://ootori.ed.jp/</t>
    <phoneticPr fontId="2"/>
  </si>
  <si>
    <t>わかくさ保育園</t>
    <rPh sb="4" eb="7">
      <t>ホイクエン</t>
    </rPh>
    <phoneticPr fontId="2"/>
  </si>
  <si>
    <t>鹿児島市明和4丁目17-34</t>
    <rPh sb="0" eb="6">
      <t>カゴシマシメイワ</t>
    </rPh>
    <rPh sb="7" eb="9">
      <t>チョウメ</t>
    </rPh>
    <phoneticPr fontId="2"/>
  </si>
  <si>
    <t>miko.2316@iaa.itkeeper.ne.jp</t>
    <phoneticPr fontId="2"/>
  </si>
  <si>
    <t>http://wakakusa-recruit.com</t>
    <phoneticPr fontId="2"/>
  </si>
  <si>
    <t>ドウゾノ</t>
  </si>
  <si>
    <t>892-0871</t>
  </si>
  <si>
    <t>099-243-7704</t>
  </si>
  <si>
    <t>すみれ保育園</t>
  </si>
  <si>
    <t>891-0143</t>
  </si>
  <si>
    <t>099-268-2113</t>
  </si>
  <si>
    <t>タメクニ</t>
  </si>
  <si>
    <t>892-0862</t>
  </si>
  <si>
    <t>099-298-9674</t>
  </si>
  <si>
    <t>ナガヨシ</t>
  </si>
  <si>
    <t>890-0001</t>
  </si>
  <si>
    <t>099－220-8686</t>
  </si>
  <si>
    <t>instagram:sennen_kindergarten</t>
  </si>
  <si>
    <t>アリマ</t>
  </si>
  <si>
    <t>ニシ</t>
  </si>
  <si>
    <t>892-0875</t>
  </si>
  <si>
    <t>099-243-7785</t>
  </si>
  <si>
    <t>トクドメ</t>
  </si>
  <si>
    <t>099-295-0901</t>
  </si>
  <si>
    <t>イワモト</t>
  </si>
  <si>
    <t>890-0073</t>
  </si>
  <si>
    <t>099-265-8286</t>
  </si>
  <si>
    <t>キサヌキ</t>
  </si>
  <si>
    <t>890-0055</t>
  </si>
  <si>
    <t>099-230-7281</t>
  </si>
  <si>
    <t>フジムラ</t>
  </si>
  <si>
    <t>890-0014</t>
  </si>
  <si>
    <t>099-201-3307</t>
  </si>
  <si>
    <t>イフク</t>
  </si>
  <si>
    <t>099-282-0005</t>
  </si>
  <si>
    <t>サコダ</t>
  </si>
  <si>
    <t>890-0024</t>
  </si>
  <si>
    <t>099-282-1960</t>
  </si>
  <si>
    <t>ivolea.hoikuen@road.ocn.ne.jp</t>
    <phoneticPr fontId="2"/>
  </si>
  <si>
    <t>sanikuacc@po.synapse.ne.jp</t>
    <phoneticPr fontId="2"/>
  </si>
  <si>
    <t>http://himawari.or.jp</t>
    <phoneticPr fontId="2"/>
  </si>
  <si>
    <t>http://irikikodomo.hungry.jp</t>
    <phoneticPr fontId="2"/>
  </si>
  <si>
    <t>http://youchien.saniku-kago.com/</t>
    <phoneticPr fontId="2"/>
  </si>
  <si>
    <t>http://sennen8686.com</t>
    <phoneticPr fontId="2"/>
  </si>
  <si>
    <t>http://www.sesekusi-hoikuen.com/</t>
    <phoneticPr fontId="2"/>
  </si>
  <si>
    <t>http://mizunoue.trmz.jp</t>
    <phoneticPr fontId="2"/>
  </si>
  <si>
    <t>https://oozorahoikuen.net</t>
    <phoneticPr fontId="2"/>
  </si>
  <si>
    <t>http://yamabato-s.jp</t>
    <phoneticPr fontId="2"/>
  </si>
  <si>
    <t>鹿児島市吉野町2223-6</t>
    <rPh sb="0" eb="4">
      <t>カゴシマシ</t>
    </rPh>
    <rPh sb="4" eb="7">
      <t>ヨシノチョウ</t>
    </rPh>
    <phoneticPr fontId="2"/>
  </si>
  <si>
    <t>099-254-1984</t>
    <phoneticPr fontId="2"/>
  </si>
  <si>
    <t>http://www.ans.co.jp/n/koukyouji/index02.html</t>
  </si>
  <si>
    <t>890-0045</t>
    <phoneticPr fontId="2"/>
  </si>
  <si>
    <t>春日保育園</t>
    <rPh sb="0" eb="2">
      <t>カスガ</t>
    </rPh>
    <rPh sb="2" eb="5">
      <t>ホイクエン</t>
    </rPh>
    <phoneticPr fontId="2"/>
  </si>
  <si>
    <t>ヨシヤマ</t>
    <phoneticPr fontId="2"/>
  </si>
  <si>
    <t>894-0013</t>
    <phoneticPr fontId="2"/>
  </si>
  <si>
    <t>奄美市名瀬春日町1-1</t>
    <rPh sb="0" eb="3">
      <t>アマミシ</t>
    </rPh>
    <rPh sb="3" eb="5">
      <t>ナゼ</t>
    </rPh>
    <rPh sb="5" eb="8">
      <t>カスガチョウ</t>
    </rPh>
    <phoneticPr fontId="2"/>
  </si>
  <si>
    <t>0997-52-1177</t>
    <phoneticPr fontId="2"/>
  </si>
  <si>
    <t>hoiku-kasuga@sis.seirei.or.jp</t>
    <phoneticPr fontId="2"/>
  </si>
  <si>
    <t>http://www.seirei.or.jp/hq/facility/children/kasuga/</t>
    <phoneticPr fontId="2"/>
  </si>
  <si>
    <t>-</t>
    <phoneticPr fontId="2"/>
  </si>
  <si>
    <t>幼保連携型認定こども園錦ヶ丘</t>
    <rPh sb="0" eb="2">
      <t>ヨウホ</t>
    </rPh>
    <rPh sb="2" eb="5">
      <t>レンケイガタ</t>
    </rPh>
    <rPh sb="5" eb="7">
      <t>ニンテイ</t>
    </rPh>
    <rPh sb="10" eb="11">
      <t>エン</t>
    </rPh>
    <rPh sb="11" eb="14">
      <t>ニシキガオカ</t>
    </rPh>
    <phoneticPr fontId="2"/>
  </si>
  <si>
    <t>イケミズ</t>
    <phoneticPr fontId="2"/>
  </si>
  <si>
    <t>892-0871</t>
    <phoneticPr fontId="2"/>
  </si>
  <si>
    <t>鹿児島市吉野町2223－4</t>
    <rPh sb="0" eb="4">
      <t>カゴシマシ</t>
    </rPh>
    <rPh sb="4" eb="7">
      <t>ヨシノチョウ</t>
    </rPh>
    <phoneticPr fontId="2"/>
  </si>
  <si>
    <t>099-244-0006</t>
    <phoneticPr fontId="2"/>
  </si>
  <si>
    <t>admin@nishiki.ed.jp</t>
    <phoneticPr fontId="2"/>
  </si>
  <si>
    <t>https://yoshii.ed.jp/</t>
    <phoneticPr fontId="2"/>
  </si>
  <si>
    <t>城ケ丘保育園</t>
    <rPh sb="0" eb="1">
      <t>シロ</t>
    </rPh>
    <rPh sb="2" eb="6">
      <t>オカホイクエン</t>
    </rPh>
    <phoneticPr fontId="2"/>
  </si>
  <si>
    <t>アベマツ</t>
    <phoneticPr fontId="2"/>
  </si>
  <si>
    <t>892-0875</t>
    <phoneticPr fontId="2"/>
  </si>
  <si>
    <t>鹿児島市川上町3472番地</t>
    <rPh sb="0" eb="4">
      <t>カゴシマシ</t>
    </rPh>
    <rPh sb="4" eb="7">
      <t>カワカミチョウ</t>
    </rPh>
    <rPh sb="11" eb="13">
      <t>バンチ</t>
    </rPh>
    <phoneticPr fontId="2"/>
  </si>
  <si>
    <t>jyogaoka@hoikuen.to</t>
    <phoneticPr fontId="2"/>
  </si>
  <si>
    <t>http://jyogaoka@hoikuen.to</t>
    <phoneticPr fontId="2"/>
  </si>
  <si>
    <t>保育園うさぎ</t>
    <rPh sb="0" eb="3">
      <t>ホイクエン</t>
    </rPh>
    <phoneticPr fontId="2"/>
  </si>
  <si>
    <t>オバタ</t>
    <phoneticPr fontId="2"/>
  </si>
  <si>
    <t>usagi@friend.ocn.ne.jp</t>
    <phoneticPr fontId="2"/>
  </si>
  <si>
    <t>平日　月・水・金　受入可能。12／6～11まで受入不可</t>
    <rPh sb="23" eb="25">
      <t>ウケイ</t>
    </rPh>
    <rPh sb="25" eb="27">
      <t>フカ</t>
    </rPh>
    <phoneticPr fontId="2"/>
  </si>
  <si>
    <t>鹿児島市吉野町5087番地3</t>
    <rPh sb="0" eb="4">
      <t>カゴシマシ</t>
    </rPh>
    <rPh sb="4" eb="6">
      <t>ヨシノ</t>
    </rPh>
    <rPh sb="6" eb="7">
      <t>チョウ</t>
    </rPh>
    <rPh sb="11" eb="13">
      <t>バンチ</t>
    </rPh>
    <phoneticPr fontId="2"/>
  </si>
  <si>
    <t>099-243-2932</t>
    <phoneticPr fontId="2"/>
  </si>
  <si>
    <t>099-248-8664</t>
    <phoneticPr fontId="2"/>
  </si>
  <si>
    <t>興国保育園</t>
    <rPh sb="0" eb="5">
      <t>コウ</t>
    </rPh>
    <phoneticPr fontId="2"/>
  </si>
  <si>
    <t>小島</t>
    <rPh sb="0" eb="2">
      <t>コジマ</t>
    </rPh>
    <phoneticPr fontId="2"/>
  </si>
  <si>
    <t>892-0854</t>
  </si>
  <si>
    <t>鹿児島市長田町24-17</t>
    <rPh sb="0" eb="4">
      <t>カ</t>
    </rPh>
    <rPh sb="4" eb="7">
      <t>ナガタチョウ</t>
    </rPh>
    <phoneticPr fontId="2"/>
  </si>
  <si>
    <t>099-222-6388</t>
  </si>
  <si>
    <t>koukokuhoikuen@orion.ocn.ne.jp</t>
  </si>
  <si>
    <t>http://www.ans.co.jp/n/koukoku/</t>
  </si>
  <si>
    <t>かごしまショコラ保育園</t>
    <rPh sb="8" eb="11">
      <t>ホイクエン</t>
    </rPh>
    <phoneticPr fontId="2"/>
  </si>
  <si>
    <t>小田</t>
    <rPh sb="0" eb="2">
      <t>オダ</t>
    </rPh>
    <phoneticPr fontId="2"/>
  </si>
  <si>
    <t>890-0034</t>
    <phoneticPr fontId="2"/>
  </si>
  <si>
    <t>鹿児島市田上6丁目22番18号</t>
    <rPh sb="0" eb="4">
      <t>カゴシマシ</t>
    </rPh>
    <rPh sb="4" eb="6">
      <t>タガミ</t>
    </rPh>
    <rPh sb="7" eb="9">
      <t>チョウメ</t>
    </rPh>
    <rPh sb="11" eb="12">
      <t>バン</t>
    </rPh>
    <rPh sb="14" eb="15">
      <t>ゴウ</t>
    </rPh>
    <phoneticPr fontId="2"/>
  </si>
  <si>
    <t>099－801-4550</t>
    <phoneticPr fontId="2"/>
  </si>
  <si>
    <t>kchocolat-nuturitio@tau.bbiq.jp</t>
    <phoneticPr fontId="2"/>
  </si>
  <si>
    <t>https://chocolat-hoikuen.or.jp/</t>
    <phoneticPr fontId="2"/>
  </si>
  <si>
    <t>おおぞらこども園</t>
    <rPh sb="7" eb="8">
      <t>エン</t>
    </rPh>
    <phoneticPr fontId="2"/>
  </si>
  <si>
    <t>ヨシマツ</t>
    <phoneticPr fontId="2"/>
  </si>
  <si>
    <t>893-1203</t>
    <phoneticPr fontId="2"/>
  </si>
  <si>
    <t>鹿児島県肝属郡肝付町後田9808</t>
    <rPh sb="0" eb="4">
      <t>カゴシマケン</t>
    </rPh>
    <rPh sb="4" eb="7">
      <t>キモツキグン</t>
    </rPh>
    <rPh sb="7" eb="10">
      <t>キモツキチョウ</t>
    </rPh>
    <rPh sb="10" eb="12">
      <t>ウシロタ</t>
    </rPh>
    <phoneticPr fontId="2"/>
  </si>
  <si>
    <t>0994-65-9711</t>
    <phoneticPr fontId="2"/>
  </si>
  <si>
    <t>oozora@viola.ocn.jp</t>
    <phoneticPr fontId="2"/>
  </si>
  <si>
    <t>http://www.kid-ao.or.jp/</t>
    <phoneticPr fontId="2"/>
  </si>
  <si>
    <t>10/25,27 11/1,4,16,17,20,22,24,25 12/3,4,18 受入不可</t>
    <rPh sb="44" eb="48">
      <t>ウケイレフカ</t>
    </rPh>
    <phoneticPr fontId="2"/>
  </si>
  <si>
    <t>隈之城保育園</t>
    <rPh sb="0" eb="6">
      <t>クマノジョウホイクエン</t>
    </rPh>
    <phoneticPr fontId="2"/>
  </si>
  <si>
    <t>クギタ</t>
    <phoneticPr fontId="2"/>
  </si>
  <si>
    <t>895-0041</t>
    <phoneticPr fontId="2"/>
  </si>
  <si>
    <t>薩摩川内市隈之城町1434</t>
    <rPh sb="0" eb="5">
      <t>サツマセンダイシ</t>
    </rPh>
    <rPh sb="5" eb="9">
      <t>クマノジョウチョウ</t>
    </rPh>
    <phoneticPr fontId="2"/>
  </si>
  <si>
    <t>0996-22-3619</t>
    <phoneticPr fontId="2"/>
  </si>
  <si>
    <t>kumaho@po2.synapse.ne.jp</t>
    <phoneticPr fontId="2"/>
  </si>
  <si>
    <t>http://www5.synapse.ne.jp/kumaho/</t>
    <phoneticPr fontId="2"/>
  </si>
  <si>
    <t>見学、体験共に11月上旬まで受入可能</t>
    <rPh sb="0" eb="2">
      <t>ケンガク</t>
    </rPh>
    <rPh sb="3" eb="5">
      <t>タイケン</t>
    </rPh>
    <rPh sb="5" eb="6">
      <t>トモ</t>
    </rPh>
    <rPh sb="9" eb="10">
      <t>ガツ</t>
    </rPh>
    <rPh sb="10" eb="12">
      <t>ジョウジュン</t>
    </rPh>
    <rPh sb="14" eb="16">
      <t>ウケイレ</t>
    </rPh>
    <rPh sb="16" eb="18">
      <t>カノウ</t>
    </rPh>
    <phoneticPr fontId="2"/>
  </si>
  <si>
    <t>https://aigran.co.jp/nursery_list/1-1320/</t>
    <phoneticPr fontId="2"/>
  </si>
  <si>
    <t>令和３年10月14日現在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</si>
</sst>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sz val="9"/>
      <color indexed="81"/>
      <name val="HGｺﾞｼｯｸM"/>
      <family val="3"/>
      <charset val="128"/>
    </font>
    <font>
      <sz val="10"/>
      <name val="HGｺﾞｼｯｸM"/>
      <family val="3"/>
      <charset val="128"/>
    </font>
    <font>
      <u/>
      <sz val="11"/>
      <color rgb="FF0070C0"/>
      <name val="游ゴシック"/>
      <family val="2"/>
      <charset val="128"/>
      <scheme val="minor"/>
    </font>
    <font>
      <b/>
      <sz val="10"/>
      <color theme="1"/>
      <name val="HGｺﾞｼｯｸM"/>
      <family val="3"/>
      <charset val="128"/>
    </font>
    <font>
      <u/>
      <sz val="10"/>
      <color rgb="FF0070C0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left" vertical="center" shrinkToFit="1"/>
    </xf>
    <xf numFmtId="0" fontId="1" fillId="2" borderId="13" xfId="0" applyFont="1" applyFill="1" applyBorder="1" applyAlignment="1">
      <alignment horizontal="left" vertical="center" shrinkToFit="1"/>
    </xf>
    <xf numFmtId="0" fontId="1" fillId="2" borderId="11" xfId="0" applyFont="1" applyFill="1" applyBorder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23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" fillId="2" borderId="0" xfId="0" applyFont="1" applyFill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 applyProtection="1">
      <alignment horizontal="center" vertical="center" shrinkToFit="1"/>
      <protection locked="0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22" xfId="0" applyFont="1" applyFill="1" applyBorder="1" applyAlignment="1" applyProtection="1">
      <alignment horizontal="center" vertical="center" shrinkToFit="1"/>
      <protection locked="0"/>
    </xf>
    <xf numFmtId="0" fontId="1" fillId="2" borderId="23" xfId="0" applyFont="1" applyFill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19" xfId="0" applyFont="1" applyBorder="1" applyAlignment="1" applyProtection="1">
      <alignment horizontal="center" vertical="center" shrinkToFit="1"/>
    </xf>
    <xf numFmtId="0" fontId="1" fillId="0" borderId="20" xfId="0" applyFont="1" applyBorder="1" applyAlignment="1" applyProtection="1">
      <alignment horizontal="center" vertical="center" shrinkToFit="1"/>
    </xf>
    <xf numFmtId="0" fontId="1" fillId="0" borderId="28" xfId="0" applyFont="1" applyBorder="1" applyAlignment="1" applyProtection="1">
      <alignment vertical="center" shrinkToFit="1"/>
      <protection locked="0"/>
    </xf>
    <xf numFmtId="0" fontId="1" fillId="0" borderId="13" xfId="0" applyFont="1" applyBorder="1" applyAlignment="1" applyProtection="1">
      <alignment horizontal="center" vertical="center" shrinkToFit="1"/>
      <protection locked="0"/>
    </xf>
    <xf numFmtId="0" fontId="1" fillId="0" borderId="17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5" xfId="0" applyFont="1" applyBorder="1" applyAlignment="1" applyProtection="1">
      <alignment horizontal="center" vertical="center" shrinkToFit="1"/>
      <protection locked="0"/>
    </xf>
    <xf numFmtId="0" fontId="1" fillId="0" borderId="28" xfId="0" applyFont="1" applyBorder="1" applyAlignment="1" applyProtection="1">
      <alignment horizontal="right" vertical="center" shrinkToFit="1"/>
      <protection locked="0"/>
    </xf>
    <xf numFmtId="0" fontId="1" fillId="0" borderId="1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56" fontId="1" fillId="0" borderId="17" xfId="0" applyNumberFormat="1" applyFont="1" applyBorder="1" applyAlignment="1" applyProtection="1">
      <alignment horizontal="center" vertical="center" shrinkToFit="1"/>
      <protection locked="0"/>
    </xf>
    <xf numFmtId="0" fontId="7" fillId="0" borderId="0" xfId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1" fillId="0" borderId="29" xfId="0" applyFont="1" applyBorder="1" applyAlignment="1" applyProtection="1">
      <alignment horizontal="center" vertical="center" shrinkToFit="1"/>
      <protection locked="0"/>
    </xf>
    <xf numFmtId="0" fontId="1" fillId="0" borderId="30" xfId="0" applyFont="1" applyBorder="1" applyAlignment="1" applyProtection="1">
      <alignment horizontal="center" vertical="center" shrinkToFit="1"/>
      <protection locked="0"/>
    </xf>
    <xf numFmtId="0" fontId="1" fillId="0" borderId="31" xfId="0" applyFont="1" applyBorder="1" applyAlignment="1" applyProtection="1">
      <alignment horizontal="center" vertical="center" shrinkToFit="1"/>
      <protection locked="0"/>
    </xf>
    <xf numFmtId="0" fontId="1" fillId="0" borderId="32" xfId="0" applyFont="1" applyBorder="1" applyAlignment="1" applyProtection="1">
      <alignment horizontal="center" vertical="center" shrinkToFit="1"/>
      <protection locked="0"/>
    </xf>
    <xf numFmtId="0" fontId="1" fillId="0" borderId="13" xfId="0" applyFont="1" applyBorder="1" applyAlignment="1" applyProtection="1">
      <alignment horizontal="left" vertical="center" shrinkToFit="1"/>
      <protection locked="0"/>
    </xf>
    <xf numFmtId="0" fontId="1" fillId="0" borderId="29" xfId="0" applyFont="1" applyBorder="1" applyAlignment="1" applyProtection="1">
      <alignment horizontal="left" vertical="center" shrinkToFit="1"/>
      <protection locked="0"/>
    </xf>
    <xf numFmtId="0" fontId="1" fillId="0" borderId="11" xfId="0" applyFont="1" applyBorder="1" applyAlignment="1" applyProtection="1">
      <alignment horizontal="left" vertical="center" shrinkToFit="1"/>
      <protection locked="0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 applyProtection="1">
      <alignment horizontal="left" vertical="center" shrinkToFit="1"/>
      <protection locked="0"/>
    </xf>
    <xf numFmtId="0" fontId="1" fillId="2" borderId="27" xfId="0" applyFont="1" applyFill="1" applyBorder="1" applyAlignment="1" applyProtection="1">
      <alignment horizontal="left" vertical="center" shrinkToFit="1"/>
      <protection locked="0"/>
    </xf>
    <xf numFmtId="0" fontId="9" fillId="0" borderId="13" xfId="1" applyFont="1" applyBorder="1" applyAlignment="1" applyProtection="1">
      <alignment horizontal="center" vertical="center" shrinkToFit="1"/>
      <protection locked="0"/>
    </xf>
    <xf numFmtId="0" fontId="9" fillId="0" borderId="0" xfId="1" applyFont="1" applyBorder="1" applyAlignment="1" applyProtection="1">
      <alignment horizontal="center" vertical="center" shrinkToFit="1"/>
      <protection locked="0"/>
    </xf>
    <xf numFmtId="0" fontId="7" fillId="0" borderId="13" xfId="1" applyBorder="1" applyAlignment="1" applyProtection="1">
      <alignment horizontal="center" vertical="center" shrinkToFit="1"/>
      <protection locked="0"/>
    </xf>
    <xf numFmtId="0" fontId="1" fillId="2" borderId="24" xfId="0" applyFont="1" applyFill="1" applyBorder="1" applyAlignment="1">
      <alignment horizontal="left" vertical="center" shrinkToFit="1"/>
    </xf>
    <xf numFmtId="0" fontId="1" fillId="2" borderId="26" xfId="0" applyFont="1" applyFill="1" applyBorder="1" applyAlignment="1">
      <alignment horizontal="left" vertical="center" shrinkToFit="1"/>
    </xf>
    <xf numFmtId="0" fontId="1" fillId="0" borderId="24" xfId="0" applyFont="1" applyBorder="1" applyAlignment="1" applyProtection="1">
      <alignment horizontal="center" vertical="center" shrinkToFit="1"/>
    </xf>
    <xf numFmtId="0" fontId="1" fillId="0" borderId="25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vertical="center" shrinkToFit="1"/>
    </xf>
    <xf numFmtId="0" fontId="1" fillId="0" borderId="2" xfId="0" applyFont="1" applyBorder="1" applyAlignment="1" applyProtection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21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7" fillId="0" borderId="0" xfId="1">
      <alignment vertical="center"/>
    </xf>
    <xf numFmtId="0" fontId="7" fillId="0" borderId="13" xfId="1" applyBorder="1" applyAlignment="1">
      <alignment horizontal="center" vertical="center" shrinkToFit="1"/>
    </xf>
  </cellXfs>
  <cellStyles count="3">
    <cellStyle name="ハイパーリンク" xfId="1" builtinId="8" customBuiltin="1"/>
    <cellStyle name="標準" xfId="0" builtinId="0"/>
    <cellStyle name="表示済みのハイパーリンク" xfId="2" builtinId="9" customBuiltin="1"/>
  </cellStyles>
  <dxfs count="37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8594;&#21069;&#30033;&#12373;&#12435;/&#20445;&#32946;&#22763;&#30906;&#20445;&#38306;&#20418;&#65288;&#20445;&#32946;&#22763;&#30331;&#37682;&#32773;&#65289;/04%20&#12363;&#12372;&#12375;&#12414;&#12398;&#20445;&#32946;&#22763;&#32202;&#24613;&#30906;&#20445;&#20107;&#26989;/R3/&#24489;&#32887;&#25903;&#25588;&#30740;&#20462;&#20250;/02&#12288;&#20445;&#32946;&#20307;&#39443;/&#12383;&#12398;&#12375;&#12356;&#20445;&#32946;&#65288;&#20445;&#32946;&#20307;&#39443;&#65289;&#26045;&#35373;&#19968;&#352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8594;&#21069;&#30033;&#12373;&#12435;/&#20445;&#32946;&#22763;&#30906;&#20445;&#38306;&#20418;&#65288;&#20445;&#32946;&#22763;&#30331;&#37682;&#32773;&#65289;/04%20&#12363;&#12372;&#12375;&#12414;&#12398;&#20445;&#32946;&#22763;&#32202;&#24613;&#30906;&#20445;&#20107;&#26989;/R3/&#24489;&#32887;&#25903;&#25588;&#30740;&#20462;&#20250;/02&#12288;&#20445;&#32946;&#20307;&#39443;/&#9733;&#21463;&#20837;&#26045;&#35373;/0924&#9313;&#24066;&#20445;&#25945;&#65312;&#65312;&#10102;&#38598;&#35336;&#12305;&#20445;&#32946;&#20307;&#39443;&#21463;&#20837;&#26045;&#35373;&#19968;&#35239;&#3492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8594;&#21069;&#30033;&#12373;&#12435;/&#20445;&#32946;&#22763;&#30906;&#20445;&#38306;&#20418;&#65288;&#20445;&#32946;&#22763;&#30331;&#37682;&#32773;&#65289;/04%20&#12363;&#12372;&#12375;&#12414;&#12398;&#20445;&#32946;&#22763;&#32202;&#24613;&#30906;&#20445;&#20107;&#26989;/R3/&#24489;&#32887;&#25903;&#25588;&#30740;&#20462;&#20250;/02&#12288;&#20445;&#32946;&#20307;&#39443;/&#9733;&#21463;&#20837;&#26045;&#35373;/1004&#30476;&#20445;&#36899;04&#12288;&#12383;&#12398;&#12375;&#12356;&#20445;&#32946;&#65288;&#20445;&#32946;&#20307;&#39443;&#65289;&#26045;&#35373;&#19968;&#35239;&#34920;&#12304;&#40575;&#20816;&#23798;&#30476;&#20445;&#32946;&#36899;&#21512;&#20250;&#12305;&#65330;3.10.4&#26178;&#2885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179;&#8594;&#21069;&#30033;&#12373;&#12435;/&#20445;&#32946;&#22763;&#30906;&#20445;&#38306;&#20418;&#65288;&#20445;&#32946;&#22763;&#30331;&#37682;&#32773;&#65289;/04%20&#12363;&#12372;&#12375;&#12414;&#12398;&#20445;&#32946;&#22763;&#32202;&#24613;&#30906;&#20445;&#20107;&#26989;/R3/&#24489;&#32887;&#25903;&#25588;&#30740;&#20462;&#20250;/02&#12288;&#20445;&#32946;&#20307;&#39443;/&#9733;&#21463;&#20837;&#26045;&#35373;/1004&#40575;&#20816;&#23798;&#24066;&#65312;&#65312;&#10102;&#38598;&#35336;&#12305;&#20445;&#32946;&#20307;&#39443;&#21463;&#20837;&#26045;&#35373;&#19968;&#35239;&#3492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1014&#24066;&#20445;&#25945;&#65312;&#65312;&#10102;&#38598;&#35336;&#12305;&#20445;&#32946;&#20307;&#39443;&#21463;&#20837;&#26045;&#35373;&#19968;&#35239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貼付用】受入施設一覧（全件）"/>
      <sheetName val="【市町村選択】受入施設一覧（市町村別）"/>
      <sheetName val="市町村一覧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貼付用】受入施設一覧（全件）"/>
      <sheetName val="【市町村選択】受入施設一覧（市町村別）"/>
      <sheetName val="市町村一覧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貼付用】受入施設一覧（全件）"/>
      <sheetName val="【市町村選択】受入施設一覧（鹿児島市）"/>
      <sheetName val="【市町村選択】受入施設一覧（枕崎市）"/>
      <sheetName val="【市町村選択】受入施設一覧（阿久根市）"/>
      <sheetName val="【市町村選択】受入施設一覧（出水市）"/>
      <sheetName val="【市町村選択】受入施設一覧（垂水市）"/>
      <sheetName val="【市町村選択】受入施設一覧（薩摩川内市）"/>
      <sheetName val="【市町村選択】受入施設一覧（日置市）"/>
      <sheetName val="【市町村選択】受入施設一覧（霧島市）"/>
      <sheetName val="【市町村選択】受入施設一覧（南さつま市）"/>
      <sheetName val="【市町村選択】受入施設一覧（奄美市）"/>
      <sheetName val="【市町村選択】受入施設一覧（南九州市）"/>
      <sheetName val="【市町村選択】受入施設一覧（伊佐市）"/>
      <sheetName val="【市町村選択】受入施設一覧（姶良市）"/>
      <sheetName val="【市町村選択】受入施設一覧（さつま町）"/>
      <sheetName val="【市町村選択】受入施設一覧（屋久島町）"/>
      <sheetName val="【市町村選択】受入施設一覧（伊仙町）"/>
      <sheetName val="【市町村選択】受入施設一覧（知名町）"/>
      <sheetName val="市町村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貼付用】受入施設一覧（全件）"/>
      <sheetName val="【市町村選択】受入施設一覧（市町村別）"/>
      <sheetName val="市町村一覧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市町村一覧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keikou.ryukokugakuen.com/" TargetMode="External"/><Relationship Id="rId18" Type="http://schemas.openxmlformats.org/officeDocument/2006/relationships/hyperlink" Target="mailto:darumahoikuen@tulip.ocn.ne.jp" TargetMode="External"/><Relationship Id="rId26" Type="http://schemas.openxmlformats.org/officeDocument/2006/relationships/hyperlink" Target="mailto:ivolea.hoikuen@road.ocn.ne.jp" TargetMode="External"/><Relationship Id="rId39" Type="http://schemas.openxmlformats.org/officeDocument/2006/relationships/hyperlink" Target="mailto:jimu@ootori.ed.jp" TargetMode="External"/><Relationship Id="rId21" Type="http://schemas.openxmlformats.org/officeDocument/2006/relationships/hyperlink" Target="mailto:yudaho0260@yahoo.co.jp" TargetMode="External"/><Relationship Id="rId34" Type="http://schemas.openxmlformats.org/officeDocument/2006/relationships/hyperlink" Target="mailto:sanikuacc@po.synapse.ne.jp" TargetMode="External"/><Relationship Id="rId42" Type="http://schemas.openxmlformats.org/officeDocument/2006/relationships/hyperlink" Target="http://himawari.or.jp/" TargetMode="External"/><Relationship Id="rId47" Type="http://schemas.openxmlformats.org/officeDocument/2006/relationships/hyperlink" Target="http://wakakusa-recruit.com/" TargetMode="External"/><Relationship Id="rId50" Type="http://schemas.openxmlformats.org/officeDocument/2006/relationships/hyperlink" Target="http://sennen8686.com/" TargetMode="External"/><Relationship Id="rId55" Type="http://schemas.openxmlformats.org/officeDocument/2006/relationships/hyperlink" Target="https://www.ans.co.jp/n/kiire/" TargetMode="External"/><Relationship Id="rId63" Type="http://schemas.openxmlformats.org/officeDocument/2006/relationships/hyperlink" Target="mailto:koukokuhoikuen@orion.ocn.ne.jp" TargetMode="External"/><Relationship Id="rId68" Type="http://schemas.openxmlformats.org/officeDocument/2006/relationships/hyperlink" Target="http://www5.synapse.ne.jp/kumaho/" TargetMode="External"/><Relationship Id="rId7" Type="http://schemas.openxmlformats.org/officeDocument/2006/relationships/hyperlink" Target="http://www.takeoka.ed.jp/" TargetMode="External"/><Relationship Id="rId71" Type="http://schemas.openxmlformats.org/officeDocument/2006/relationships/hyperlink" Target="https://www.ans.co.jp/u/shinwakai/uchiyamada/" TargetMode="External"/><Relationship Id="rId2" Type="http://schemas.openxmlformats.org/officeDocument/2006/relationships/hyperlink" Target="mailto:ai-toso@airan.co.jp" TargetMode="External"/><Relationship Id="rId16" Type="http://schemas.openxmlformats.org/officeDocument/2006/relationships/hyperlink" Target="mailto:ata@po2.synapse.ne.jp" TargetMode="External"/><Relationship Id="rId29" Type="http://schemas.openxmlformats.org/officeDocument/2006/relationships/hyperlink" Target="mailto:yamabatofukushikai@gmail.com" TargetMode="External"/><Relationship Id="rId1" Type="http://schemas.openxmlformats.org/officeDocument/2006/relationships/hyperlink" Target="mailto:hoi-kikaku@city.kagoshima.lg.jp" TargetMode="External"/><Relationship Id="rId6" Type="http://schemas.openxmlformats.org/officeDocument/2006/relationships/hyperlink" Target="mailto:fukumaru@takeoka.ed.jp" TargetMode="External"/><Relationship Id="rId11" Type="http://schemas.openxmlformats.org/officeDocument/2006/relationships/hyperlink" Target="http://himawari-kindergarten.net/" TargetMode="External"/><Relationship Id="rId24" Type="http://schemas.openxmlformats.org/officeDocument/2006/relationships/hyperlink" Target="http://yumeoe.com/" TargetMode="External"/><Relationship Id="rId32" Type="http://schemas.openxmlformats.org/officeDocument/2006/relationships/hyperlink" Target="mailto:sennen8686@yahoo.co.jp" TargetMode="External"/><Relationship Id="rId37" Type="http://schemas.openxmlformats.org/officeDocument/2006/relationships/hyperlink" Target="mailto:mr.honda@able.ocn.ne.jp" TargetMode="External"/><Relationship Id="rId40" Type="http://schemas.openxmlformats.org/officeDocument/2006/relationships/hyperlink" Target="mailto:yamabatofukushikai@gmail.com" TargetMode="External"/><Relationship Id="rId45" Type="http://schemas.openxmlformats.org/officeDocument/2006/relationships/hyperlink" Target="http://nanbu-youchien.com/" TargetMode="External"/><Relationship Id="rId53" Type="http://schemas.openxmlformats.org/officeDocument/2006/relationships/hyperlink" Target="http://mizunoue.trmz.jp/" TargetMode="External"/><Relationship Id="rId58" Type="http://schemas.openxmlformats.org/officeDocument/2006/relationships/hyperlink" Target="http://yamabato-s.jp/" TargetMode="External"/><Relationship Id="rId66" Type="http://schemas.openxmlformats.org/officeDocument/2006/relationships/hyperlink" Target="http://www.kid-ao.or.jp/" TargetMode="External"/><Relationship Id="rId5" Type="http://schemas.openxmlformats.org/officeDocument/2006/relationships/hyperlink" Target="http://www.takeoka.ed.jp/" TargetMode="External"/><Relationship Id="rId15" Type="http://schemas.openxmlformats.org/officeDocument/2006/relationships/hyperlink" Target="http://www.ans.co/jp/n/ichigo/" TargetMode="External"/><Relationship Id="rId23" Type="http://schemas.openxmlformats.org/officeDocument/2006/relationships/hyperlink" Target="mailto:team-kk710@po4.synapse.ne.jp" TargetMode="External"/><Relationship Id="rId28" Type="http://schemas.openxmlformats.org/officeDocument/2006/relationships/hyperlink" Target="mailto:pnopno20028@yahoo.co.jp" TargetMode="External"/><Relationship Id="rId36" Type="http://schemas.openxmlformats.org/officeDocument/2006/relationships/hyperlink" Target="mailto:catholicyoenpo12@yahoo.co.jp" TargetMode="External"/><Relationship Id="rId49" Type="http://schemas.openxmlformats.org/officeDocument/2006/relationships/hyperlink" Target="http://youchien.saniku-kago.com/" TargetMode="External"/><Relationship Id="rId57" Type="http://schemas.openxmlformats.org/officeDocument/2006/relationships/hyperlink" Target="http://yamabato-s.jp/" TargetMode="External"/><Relationship Id="rId61" Type="http://schemas.openxmlformats.org/officeDocument/2006/relationships/hyperlink" Target="mailto:hoiku-kasuga@sis.seirei.or.jp" TargetMode="External"/><Relationship Id="rId10" Type="http://schemas.openxmlformats.org/officeDocument/2006/relationships/hyperlink" Target="mailto:himawari-k@mist.ocn.ne.jp" TargetMode="External"/><Relationship Id="rId19" Type="http://schemas.openxmlformats.org/officeDocument/2006/relationships/hyperlink" Target="http://www.tonohara.org/" TargetMode="External"/><Relationship Id="rId31" Type="http://schemas.openxmlformats.org/officeDocument/2006/relationships/hyperlink" Target="mailto:info@sumire-sw.com" TargetMode="External"/><Relationship Id="rId44" Type="http://schemas.openxmlformats.org/officeDocument/2006/relationships/hyperlink" Target="http://yamasemi.jimdo.com/" TargetMode="External"/><Relationship Id="rId52" Type="http://schemas.openxmlformats.org/officeDocument/2006/relationships/hyperlink" Target="http://www.sesekusi-hoikuen.com/" TargetMode="External"/><Relationship Id="rId60" Type="http://schemas.openxmlformats.org/officeDocument/2006/relationships/hyperlink" Target="http://yamabato-s.jp/" TargetMode="External"/><Relationship Id="rId65" Type="http://schemas.openxmlformats.org/officeDocument/2006/relationships/hyperlink" Target="mailto:oozora@viola.ocn.jp" TargetMode="External"/><Relationship Id="rId4" Type="http://schemas.openxmlformats.org/officeDocument/2006/relationships/hyperlink" Target="mailto:fukumaru@takeoka.ed.jp" TargetMode="External"/><Relationship Id="rId9" Type="http://schemas.openxmlformats.org/officeDocument/2006/relationships/hyperlink" Target="http://minori.ryukokugakuen.com/" TargetMode="External"/><Relationship Id="rId14" Type="http://schemas.openxmlformats.org/officeDocument/2006/relationships/hyperlink" Target="mailto:itigomayamaya@yahoo.co.jp" TargetMode="External"/><Relationship Id="rId22" Type="http://schemas.openxmlformats.org/officeDocument/2006/relationships/hyperlink" Target="mailto:team-kk2015@po5.synapse.ne.jp" TargetMode="External"/><Relationship Id="rId27" Type="http://schemas.openxmlformats.org/officeDocument/2006/relationships/hyperlink" Target="mailto:oozora@po5.synapse.ne.jp" TargetMode="External"/><Relationship Id="rId30" Type="http://schemas.openxmlformats.org/officeDocument/2006/relationships/hyperlink" Target="mailto:yamabatofukushikai@gmail.com" TargetMode="External"/><Relationship Id="rId35" Type="http://schemas.openxmlformats.org/officeDocument/2006/relationships/hyperlink" Target="mailto:shinya_tahara@s-kinder.com" TargetMode="External"/><Relationship Id="rId43" Type="http://schemas.openxmlformats.org/officeDocument/2006/relationships/hyperlink" Target="http://www.s-kinder.com/" TargetMode="External"/><Relationship Id="rId48" Type="http://schemas.openxmlformats.org/officeDocument/2006/relationships/hyperlink" Target="https://ootori.ed.jp/" TargetMode="External"/><Relationship Id="rId56" Type="http://schemas.openxmlformats.org/officeDocument/2006/relationships/hyperlink" Target="http://sakamotopinokio.com/" TargetMode="External"/><Relationship Id="rId64" Type="http://schemas.openxmlformats.org/officeDocument/2006/relationships/hyperlink" Target="http://www.ans.co.jp/n/koukoku/" TargetMode="External"/><Relationship Id="rId69" Type="http://schemas.openxmlformats.org/officeDocument/2006/relationships/hyperlink" Target="https://www.ans.co.jp/u/seishin-kagoshima/shikine/index.html" TargetMode="External"/><Relationship Id="rId8" Type="http://schemas.openxmlformats.org/officeDocument/2006/relationships/hyperlink" Target="mailto:minori-1@orion.ne.jp" TargetMode="External"/><Relationship Id="rId51" Type="http://schemas.openxmlformats.org/officeDocument/2006/relationships/hyperlink" Target="http://www.sumire-sw.com/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aigran.co.jp/nursery_list/1-1320/" TargetMode="External"/><Relationship Id="rId12" Type="http://schemas.openxmlformats.org/officeDocument/2006/relationships/hyperlink" Target="mailto:keikou-koyamada@piano.ocn.ne.jp" TargetMode="External"/><Relationship Id="rId17" Type="http://schemas.openxmlformats.org/officeDocument/2006/relationships/hyperlink" Target="https://www.ans.co.jp/u/shinwakai/ata/index.html" TargetMode="External"/><Relationship Id="rId25" Type="http://schemas.openxmlformats.org/officeDocument/2006/relationships/hyperlink" Target="http://yumeoe.com/" TargetMode="External"/><Relationship Id="rId33" Type="http://schemas.openxmlformats.org/officeDocument/2006/relationships/hyperlink" Target="mailto:admin@tonohara.org" TargetMode="External"/><Relationship Id="rId38" Type="http://schemas.openxmlformats.org/officeDocument/2006/relationships/hyperlink" Target="mailto:miko.2316@iaa.itkeeper.ne.jp" TargetMode="External"/><Relationship Id="rId46" Type="http://schemas.openxmlformats.org/officeDocument/2006/relationships/hyperlink" Target="http://irikikodomo.hungry.jp/" TargetMode="External"/><Relationship Id="rId59" Type="http://schemas.openxmlformats.org/officeDocument/2006/relationships/hyperlink" Target="http://yamabato-s.jp/" TargetMode="External"/><Relationship Id="rId67" Type="http://schemas.openxmlformats.org/officeDocument/2006/relationships/hyperlink" Target="mailto:kumaho@po2.synapse.ne.jp" TargetMode="External"/><Relationship Id="rId20" Type="http://schemas.openxmlformats.org/officeDocument/2006/relationships/hyperlink" Target="http://www.yudaho.jp/" TargetMode="External"/><Relationship Id="rId41" Type="http://schemas.openxmlformats.org/officeDocument/2006/relationships/hyperlink" Target="mailto:yamabatofukushikai@gmail.com" TargetMode="External"/><Relationship Id="rId54" Type="http://schemas.openxmlformats.org/officeDocument/2006/relationships/hyperlink" Target="https://oozorahoikuen.net/" TargetMode="External"/><Relationship Id="rId62" Type="http://schemas.openxmlformats.org/officeDocument/2006/relationships/hyperlink" Target="http://www.seirei.or.jp/hq/facility/children/kasuga/" TargetMode="External"/><Relationship Id="rId70" Type="http://schemas.openxmlformats.org/officeDocument/2006/relationships/hyperlink" Target="https://kosodate-web.com/hoshinoko/index.ph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1"/>
  <sheetViews>
    <sheetView showGridLines="0" tabSelected="1" view="pageBreakPreview" topLeftCell="G1" zoomScale="120" zoomScaleNormal="100" zoomScaleSheetLayoutView="120" workbookViewId="0">
      <selection activeCell="M4" sqref="M4:M5"/>
    </sheetView>
  </sheetViews>
  <sheetFormatPr defaultRowHeight="16.5" customHeight="1" x14ac:dyDescent="0.4"/>
  <cols>
    <col min="1" max="1" width="3" style="2" customWidth="1"/>
    <col min="2" max="2" width="2.5" style="5" hidden="1" customWidth="1"/>
    <col min="3" max="3" width="25.375" style="25" customWidth="1"/>
    <col min="4" max="4" width="8.75" style="25" customWidth="1"/>
    <col min="5" max="5" width="8.75" style="34" customWidth="1"/>
    <col min="6" max="6" width="10" style="34" customWidth="1"/>
    <col min="7" max="7" width="21.25" style="34" customWidth="1"/>
    <col min="8" max="8" width="13" style="25" customWidth="1"/>
    <col min="9" max="10" width="23.875" style="26" customWidth="1"/>
    <col min="11" max="12" width="5.5" style="26" customWidth="1"/>
    <col min="13" max="13" width="42.75" style="25" customWidth="1"/>
    <col min="14" max="16384" width="9" style="2"/>
  </cols>
  <sheetData>
    <row r="1" spans="1:13" ht="16.5" customHeight="1" x14ac:dyDescent="0.4">
      <c r="C1" s="71" t="s">
        <v>61</v>
      </c>
      <c r="D1" s="71"/>
      <c r="E1" s="71"/>
      <c r="F1" s="71"/>
      <c r="G1" s="71"/>
    </row>
    <row r="2" spans="1:13" ht="16.5" customHeight="1" x14ac:dyDescent="0.4">
      <c r="C2" s="61"/>
      <c r="D2" s="61"/>
      <c r="E2" s="62"/>
      <c r="F2" s="62"/>
      <c r="G2" s="62"/>
      <c r="K2" s="37"/>
      <c r="L2" s="37"/>
      <c r="M2" s="42" t="s">
        <v>723</v>
      </c>
    </row>
    <row r="3" spans="1:13" s="12" customFormat="1" ht="16.5" hidden="1" customHeight="1" x14ac:dyDescent="0.4">
      <c r="B3" s="8" t="s">
        <v>53</v>
      </c>
      <c r="C3" s="27" t="str">
        <f>C4</f>
        <v>施設名</v>
      </c>
      <c r="D3" s="27" t="str">
        <f t="shared" ref="D3:E3" si="0">D4</f>
        <v>担当</v>
      </c>
      <c r="E3" s="27" t="str">
        <f t="shared" si="0"/>
        <v>郵便番号</v>
      </c>
      <c r="F3" s="27" t="str">
        <f>F4</f>
        <v>市町村</v>
      </c>
      <c r="G3" s="63" t="str">
        <f t="shared" ref="G3:J3" si="1">G4</f>
        <v>住所</v>
      </c>
      <c r="H3" s="27" t="str">
        <f t="shared" si="1"/>
        <v>電話</v>
      </c>
      <c r="I3" s="27" t="str">
        <f t="shared" si="1"/>
        <v>メール</v>
      </c>
      <c r="J3" s="27" t="str">
        <f t="shared" si="1"/>
        <v>ＨＰ</v>
      </c>
      <c r="K3" s="28" t="str">
        <f t="shared" ref="K3:L3" si="2">K5</f>
        <v>見学</v>
      </c>
      <c r="L3" s="29" t="str">
        <f t="shared" si="2"/>
        <v>体験</v>
      </c>
      <c r="M3" s="27" t="str">
        <f>M4</f>
        <v>備考</v>
      </c>
    </row>
    <row r="4" spans="1:13" ht="16.5" customHeight="1" x14ac:dyDescent="0.4">
      <c r="B4" s="67"/>
      <c r="C4" s="69" t="s">
        <v>54</v>
      </c>
      <c r="D4" s="69" t="s">
        <v>65</v>
      </c>
      <c r="E4" s="69" t="s">
        <v>55</v>
      </c>
      <c r="F4" s="69" t="s">
        <v>64</v>
      </c>
      <c r="G4" s="69" t="s">
        <v>56</v>
      </c>
      <c r="H4" s="69" t="s">
        <v>57</v>
      </c>
      <c r="I4" s="69" t="s">
        <v>3</v>
      </c>
      <c r="J4" s="69" t="s">
        <v>58</v>
      </c>
      <c r="K4" s="72" t="s">
        <v>62</v>
      </c>
      <c r="L4" s="73"/>
      <c r="M4" s="69" t="s">
        <v>59</v>
      </c>
    </row>
    <row r="5" spans="1:13" ht="16.5" customHeight="1" thickBot="1" x14ac:dyDescent="0.45">
      <c r="B5" s="68"/>
      <c r="C5" s="70"/>
      <c r="D5" s="70"/>
      <c r="E5" s="70"/>
      <c r="F5" s="70"/>
      <c r="G5" s="70"/>
      <c r="H5" s="70"/>
      <c r="I5" s="70"/>
      <c r="J5" s="70"/>
      <c r="K5" s="35" t="s">
        <v>6</v>
      </c>
      <c r="L5" s="36" t="s">
        <v>7</v>
      </c>
      <c r="M5" s="70"/>
    </row>
    <row r="6" spans="1:13" ht="16.5" customHeight="1" x14ac:dyDescent="0.4">
      <c r="A6" s="2">
        <f t="shared" ref="A6:A37" si="3">ROW()-5</f>
        <v>1</v>
      </c>
      <c r="B6" s="9" t="str">
        <f>IF($C6="","",F6&amp;COUNTIF($F$6:F6,F6))</f>
        <v>さつま町1</v>
      </c>
      <c r="C6" s="38" t="s">
        <v>124</v>
      </c>
      <c r="D6" s="38" t="s">
        <v>125</v>
      </c>
      <c r="E6" s="38" t="s">
        <v>126</v>
      </c>
      <c r="F6" s="38" t="s">
        <v>30</v>
      </c>
      <c r="G6" s="58" t="s">
        <v>127</v>
      </c>
      <c r="H6" s="38" t="s">
        <v>128</v>
      </c>
      <c r="I6" s="64" t="s">
        <v>129</v>
      </c>
      <c r="J6" s="64" t="s">
        <v>652</v>
      </c>
      <c r="K6" s="30" t="s">
        <v>52</v>
      </c>
      <c r="L6" s="31" t="s">
        <v>52</v>
      </c>
      <c r="M6" s="39" t="s">
        <v>572</v>
      </c>
    </row>
    <row r="7" spans="1:13" ht="16.5" customHeight="1" x14ac:dyDescent="0.4">
      <c r="A7" s="2">
        <f t="shared" si="3"/>
        <v>2</v>
      </c>
      <c r="B7" s="10" t="str">
        <f>IF($C7="","",F7&amp;COUNTIF($F$6:F7,F7))</f>
        <v>さつま町2</v>
      </c>
      <c r="C7" s="38" t="s">
        <v>165</v>
      </c>
      <c r="D7" s="38" t="s">
        <v>166</v>
      </c>
      <c r="E7" s="38" t="s">
        <v>167</v>
      </c>
      <c r="F7" s="38" t="s">
        <v>30</v>
      </c>
      <c r="G7" s="58" t="s">
        <v>168</v>
      </c>
      <c r="H7" s="38" t="s">
        <v>169</v>
      </c>
      <c r="I7" s="64" t="s">
        <v>170</v>
      </c>
      <c r="J7" s="64" t="s">
        <v>171</v>
      </c>
      <c r="K7" s="30" t="s">
        <v>52</v>
      </c>
      <c r="L7" s="31" t="s">
        <v>535</v>
      </c>
      <c r="M7" s="39" t="s">
        <v>164</v>
      </c>
    </row>
    <row r="8" spans="1:13" ht="16.5" customHeight="1" x14ac:dyDescent="0.4">
      <c r="A8" s="2">
        <f t="shared" si="3"/>
        <v>3</v>
      </c>
      <c r="B8" s="10" t="str">
        <f>IF($C8="","",F8&amp;COUNTIF($F$6:F8,F8))</f>
        <v>さつま町3</v>
      </c>
      <c r="C8" s="38" t="s">
        <v>258</v>
      </c>
      <c r="D8" s="38" t="s">
        <v>259</v>
      </c>
      <c r="E8" s="38" t="s">
        <v>260</v>
      </c>
      <c r="F8" s="38" t="s">
        <v>30</v>
      </c>
      <c r="G8" s="58" t="s">
        <v>261</v>
      </c>
      <c r="H8" s="38" t="s">
        <v>262</v>
      </c>
      <c r="I8" s="64" t="s">
        <v>263</v>
      </c>
      <c r="J8" s="64" t="s">
        <v>264</v>
      </c>
      <c r="K8" s="30" t="s">
        <v>52</v>
      </c>
      <c r="L8" s="31" t="s">
        <v>52</v>
      </c>
      <c r="M8" s="39" t="s">
        <v>572</v>
      </c>
    </row>
    <row r="9" spans="1:13" ht="16.5" customHeight="1" x14ac:dyDescent="0.4">
      <c r="A9" s="2">
        <f t="shared" si="3"/>
        <v>4</v>
      </c>
      <c r="B9" s="10" t="str">
        <f>IF($C9="","",F9&amp;COUNTIF($F$6:F9,F9))</f>
        <v>阿久根市1</v>
      </c>
      <c r="C9" s="38" t="s">
        <v>206</v>
      </c>
      <c r="D9" s="38" t="s">
        <v>207</v>
      </c>
      <c r="E9" s="38" t="s">
        <v>208</v>
      </c>
      <c r="F9" s="38" t="s">
        <v>12</v>
      </c>
      <c r="G9" s="58" t="s">
        <v>209</v>
      </c>
      <c r="H9" s="38" t="s">
        <v>210</v>
      </c>
      <c r="I9" s="64" t="s">
        <v>211</v>
      </c>
      <c r="J9" s="64" t="s">
        <v>211</v>
      </c>
      <c r="K9" s="30" t="s">
        <v>52</v>
      </c>
      <c r="L9" s="31" t="s">
        <v>52</v>
      </c>
      <c r="M9" s="39" t="s">
        <v>572</v>
      </c>
    </row>
    <row r="10" spans="1:13" ht="16.5" customHeight="1" x14ac:dyDescent="0.4">
      <c r="A10" s="2">
        <f t="shared" si="3"/>
        <v>5</v>
      </c>
      <c r="B10" s="10" t="str">
        <f>IF($C10="","",F10&amp;COUNTIF($F$6:F10,F10))</f>
        <v>姶良市1</v>
      </c>
      <c r="C10" s="38" t="s">
        <v>271</v>
      </c>
      <c r="D10" s="38" t="s">
        <v>272</v>
      </c>
      <c r="E10" s="38" t="s">
        <v>160</v>
      </c>
      <c r="F10" s="38" t="s">
        <v>27</v>
      </c>
      <c r="G10" s="58" t="s">
        <v>273</v>
      </c>
      <c r="H10" s="38" t="s">
        <v>274</v>
      </c>
      <c r="I10" s="64" t="s">
        <v>275</v>
      </c>
      <c r="J10" s="64" t="s">
        <v>237</v>
      </c>
      <c r="K10" s="30" t="s">
        <v>52</v>
      </c>
      <c r="L10" s="31" t="s">
        <v>52</v>
      </c>
      <c r="M10" s="39" t="s">
        <v>572</v>
      </c>
    </row>
    <row r="11" spans="1:13" ht="16.5" customHeight="1" x14ac:dyDescent="0.4">
      <c r="A11" s="2">
        <f t="shared" si="3"/>
        <v>6</v>
      </c>
      <c r="B11" s="10" t="str">
        <f>IF($C11="","",F11&amp;COUNTIF($F$6:F11,F11))</f>
        <v>姶良市2</v>
      </c>
      <c r="C11" s="38" t="s">
        <v>110</v>
      </c>
      <c r="D11" s="38" t="s">
        <v>111</v>
      </c>
      <c r="E11" s="38" t="s">
        <v>112</v>
      </c>
      <c r="F11" s="38" t="s">
        <v>27</v>
      </c>
      <c r="G11" s="58" t="s">
        <v>113</v>
      </c>
      <c r="H11" s="38" t="s">
        <v>114</v>
      </c>
      <c r="I11" s="64" t="s">
        <v>115</v>
      </c>
      <c r="J11" s="64" t="s">
        <v>116</v>
      </c>
      <c r="K11" s="30" t="s">
        <v>52</v>
      </c>
      <c r="L11" s="31" t="s">
        <v>52</v>
      </c>
      <c r="M11" s="39" t="s">
        <v>572</v>
      </c>
    </row>
    <row r="12" spans="1:13" ht="16.5" customHeight="1" x14ac:dyDescent="0.4">
      <c r="A12" s="2">
        <f t="shared" si="3"/>
        <v>7</v>
      </c>
      <c r="B12" s="10" t="str">
        <f>IF($C12="","",F12&amp;COUNTIF($F$6:F12,F12))</f>
        <v>姶良市3</v>
      </c>
      <c r="C12" s="38" t="s">
        <v>233</v>
      </c>
      <c r="D12" s="38" t="s">
        <v>227</v>
      </c>
      <c r="E12" s="38" t="s">
        <v>160</v>
      </c>
      <c r="F12" s="38" t="s">
        <v>27</v>
      </c>
      <c r="G12" s="58" t="s">
        <v>234</v>
      </c>
      <c r="H12" s="38" t="s">
        <v>235</v>
      </c>
      <c r="I12" s="64" t="s">
        <v>236</v>
      </c>
      <c r="J12" s="65" t="s">
        <v>237</v>
      </c>
      <c r="K12" s="30" t="s">
        <v>52</v>
      </c>
      <c r="L12" s="31" t="s">
        <v>52</v>
      </c>
      <c r="M12" s="39" t="s">
        <v>572</v>
      </c>
    </row>
    <row r="13" spans="1:13" ht="16.5" customHeight="1" x14ac:dyDescent="0.4">
      <c r="A13" s="2">
        <f t="shared" si="3"/>
        <v>8</v>
      </c>
      <c r="B13" s="10" t="str">
        <f>IF($C13="","",F13&amp;COUNTIF($F$6:F13,F13))</f>
        <v>姶良市4</v>
      </c>
      <c r="C13" s="38" t="s">
        <v>179</v>
      </c>
      <c r="D13" s="38" t="s">
        <v>180</v>
      </c>
      <c r="E13" s="38" t="s">
        <v>181</v>
      </c>
      <c r="F13" s="38" t="s">
        <v>27</v>
      </c>
      <c r="G13" s="58" t="s">
        <v>182</v>
      </c>
      <c r="H13" s="38" t="s">
        <v>183</v>
      </c>
      <c r="I13" s="64" t="s">
        <v>184</v>
      </c>
      <c r="J13" s="64" t="s">
        <v>662</v>
      </c>
      <c r="K13" s="30" t="s">
        <v>52</v>
      </c>
      <c r="L13" s="31" t="s">
        <v>52</v>
      </c>
      <c r="M13" s="39" t="s">
        <v>572</v>
      </c>
    </row>
    <row r="14" spans="1:13" ht="16.5" customHeight="1" x14ac:dyDescent="0.4">
      <c r="A14" s="2">
        <f t="shared" si="3"/>
        <v>9</v>
      </c>
      <c r="B14" s="10" t="str">
        <f>IF($C14="","",F14&amp;COUNTIF($F$6:F14,F14))</f>
        <v>姶良市5</v>
      </c>
      <c r="C14" s="38" t="s">
        <v>197</v>
      </c>
      <c r="D14" s="38" t="s">
        <v>198</v>
      </c>
      <c r="E14" s="38" t="s">
        <v>160</v>
      </c>
      <c r="F14" s="38" t="s">
        <v>27</v>
      </c>
      <c r="G14" s="58" t="s">
        <v>199</v>
      </c>
      <c r="H14" s="38" t="s">
        <v>200</v>
      </c>
      <c r="I14" s="64" t="s">
        <v>201</v>
      </c>
      <c r="J14" s="64" t="s">
        <v>116</v>
      </c>
      <c r="K14" s="30" t="s">
        <v>52</v>
      </c>
      <c r="L14" s="31" t="s">
        <v>52</v>
      </c>
      <c r="M14" s="39" t="s">
        <v>572</v>
      </c>
    </row>
    <row r="15" spans="1:13" ht="16.5" customHeight="1" x14ac:dyDescent="0.4">
      <c r="A15" s="2">
        <f t="shared" si="3"/>
        <v>10</v>
      </c>
      <c r="B15" s="10" t="str">
        <f>IF($C15="","",F15&amp;COUNTIF($F$6:F15,F15))</f>
        <v>姶良市6</v>
      </c>
      <c r="C15" s="38" t="s">
        <v>158</v>
      </c>
      <c r="D15" s="38" t="s">
        <v>159</v>
      </c>
      <c r="E15" s="38" t="s">
        <v>160</v>
      </c>
      <c r="F15" s="38" t="s">
        <v>27</v>
      </c>
      <c r="G15" s="58" t="s">
        <v>161</v>
      </c>
      <c r="H15" s="38" t="s">
        <v>162</v>
      </c>
      <c r="I15" s="64" t="s">
        <v>163</v>
      </c>
      <c r="J15" s="64" t="s">
        <v>116</v>
      </c>
      <c r="K15" s="30" t="s">
        <v>52</v>
      </c>
      <c r="L15" s="31" t="s">
        <v>535</v>
      </c>
      <c r="M15" s="39" t="s">
        <v>164</v>
      </c>
    </row>
    <row r="16" spans="1:13" ht="16.5" customHeight="1" x14ac:dyDescent="0.4">
      <c r="A16" s="2">
        <f t="shared" si="3"/>
        <v>11</v>
      </c>
      <c r="B16" s="10" t="str">
        <f>IF($C16="","",F16&amp;COUNTIF($F$6:F16,F16))</f>
        <v>姶良市7</v>
      </c>
      <c r="C16" s="38" t="s">
        <v>212</v>
      </c>
      <c r="D16" s="38" t="s">
        <v>213</v>
      </c>
      <c r="E16" s="38" t="s">
        <v>214</v>
      </c>
      <c r="F16" s="38" t="s">
        <v>27</v>
      </c>
      <c r="G16" s="58" t="s">
        <v>215</v>
      </c>
      <c r="H16" s="38" t="s">
        <v>216</v>
      </c>
      <c r="I16" s="64" t="s">
        <v>217</v>
      </c>
      <c r="J16" s="65" t="s">
        <v>218</v>
      </c>
      <c r="K16" s="30" t="s">
        <v>52</v>
      </c>
      <c r="L16" s="31" t="s">
        <v>52</v>
      </c>
      <c r="M16" s="39" t="s">
        <v>572</v>
      </c>
    </row>
    <row r="17" spans="1:15" ht="16.5" customHeight="1" x14ac:dyDescent="0.4">
      <c r="A17" s="2">
        <f t="shared" si="3"/>
        <v>12</v>
      </c>
      <c r="B17" s="10" t="str">
        <f>IF($C17="","",F17&amp;COUNTIF($F$6:F17,F17))</f>
        <v>姶良市8</v>
      </c>
      <c r="C17" s="38" t="s">
        <v>387</v>
      </c>
      <c r="D17" s="38" t="s">
        <v>388</v>
      </c>
      <c r="E17" s="38" t="s">
        <v>389</v>
      </c>
      <c r="F17" s="38" t="s">
        <v>27</v>
      </c>
      <c r="G17" s="58" t="s">
        <v>390</v>
      </c>
      <c r="H17" s="38" t="s">
        <v>391</v>
      </c>
      <c r="I17" s="64" t="s">
        <v>392</v>
      </c>
      <c r="J17" s="64" t="s">
        <v>393</v>
      </c>
      <c r="K17" s="30" t="s">
        <v>52</v>
      </c>
      <c r="L17" s="31" t="s">
        <v>535</v>
      </c>
      <c r="M17" s="39" t="s">
        <v>164</v>
      </c>
      <c r="O17" s="50"/>
    </row>
    <row r="18" spans="1:15" ht="16.5" customHeight="1" x14ac:dyDescent="0.4">
      <c r="A18" s="2">
        <f t="shared" si="3"/>
        <v>13</v>
      </c>
      <c r="B18" s="10" t="str">
        <f>IF($C18="","",F18&amp;COUNTIF($F$6:F18,F18))</f>
        <v>伊佐市1</v>
      </c>
      <c r="C18" s="38" t="s">
        <v>103</v>
      </c>
      <c r="D18" s="38" t="s">
        <v>104</v>
      </c>
      <c r="E18" s="38" t="s">
        <v>105</v>
      </c>
      <c r="F18" s="38" t="s">
        <v>26</v>
      </c>
      <c r="G18" s="58" t="s">
        <v>106</v>
      </c>
      <c r="H18" s="38" t="s">
        <v>107</v>
      </c>
      <c r="I18" s="64" t="s">
        <v>108</v>
      </c>
      <c r="J18" s="64" t="s">
        <v>109</v>
      </c>
      <c r="K18" s="30" t="s">
        <v>52</v>
      </c>
      <c r="L18" s="31" t="s">
        <v>52</v>
      </c>
      <c r="M18" s="39" t="s">
        <v>572</v>
      </c>
    </row>
    <row r="19" spans="1:15" ht="16.5" customHeight="1" x14ac:dyDescent="0.4">
      <c r="A19" s="2">
        <f t="shared" si="3"/>
        <v>14</v>
      </c>
      <c r="B19" s="10" t="str">
        <f>IF($C19="","",F19&amp;COUNTIF($F$6:F19,F19))</f>
        <v>伊佐市2</v>
      </c>
      <c r="C19" s="38" t="s">
        <v>185</v>
      </c>
      <c r="D19" s="38" t="s">
        <v>186</v>
      </c>
      <c r="E19" s="38" t="s">
        <v>174</v>
      </c>
      <c r="F19" s="38" t="s">
        <v>26</v>
      </c>
      <c r="G19" s="58" t="s">
        <v>187</v>
      </c>
      <c r="H19" s="38" t="s">
        <v>188</v>
      </c>
      <c r="I19" s="64" t="s">
        <v>189</v>
      </c>
      <c r="J19" s="38" t="s">
        <v>190</v>
      </c>
      <c r="K19" s="30" t="s">
        <v>52</v>
      </c>
      <c r="L19" s="31" t="s">
        <v>52</v>
      </c>
      <c r="M19" s="39" t="s">
        <v>572</v>
      </c>
    </row>
    <row r="20" spans="1:15" ht="16.5" customHeight="1" x14ac:dyDescent="0.4">
      <c r="A20" s="2">
        <f t="shared" si="3"/>
        <v>15</v>
      </c>
      <c r="B20" s="10" t="str">
        <f>IF($C20="","",F20&amp;COUNTIF($F$6:F20,F20))</f>
        <v>伊佐市3</v>
      </c>
      <c r="C20" s="38" t="s">
        <v>172</v>
      </c>
      <c r="D20" s="38" t="s">
        <v>173</v>
      </c>
      <c r="E20" s="38" t="s">
        <v>174</v>
      </c>
      <c r="F20" s="38" t="s">
        <v>26</v>
      </c>
      <c r="G20" s="58" t="s">
        <v>175</v>
      </c>
      <c r="H20" s="38" t="s">
        <v>176</v>
      </c>
      <c r="I20" s="64" t="s">
        <v>177</v>
      </c>
      <c r="J20" s="64" t="s">
        <v>178</v>
      </c>
      <c r="K20" s="30" t="s">
        <v>52</v>
      </c>
      <c r="L20" s="31" t="s">
        <v>52</v>
      </c>
      <c r="M20" s="39" t="s">
        <v>572</v>
      </c>
    </row>
    <row r="21" spans="1:15" ht="16.5" customHeight="1" x14ac:dyDescent="0.4">
      <c r="A21" s="2">
        <f t="shared" si="3"/>
        <v>16</v>
      </c>
      <c r="B21" s="10" t="str">
        <f>IF($C21="","",F21&amp;COUNTIF($F$6:F21,F21))</f>
        <v>伊仙町1</v>
      </c>
      <c r="C21" s="38" t="s">
        <v>359</v>
      </c>
      <c r="D21" s="38" t="s">
        <v>360</v>
      </c>
      <c r="E21" s="38" t="s">
        <v>361</v>
      </c>
      <c r="F21" s="38" t="s">
        <v>48</v>
      </c>
      <c r="G21" s="58" t="s">
        <v>362</v>
      </c>
      <c r="H21" s="38" t="s">
        <v>363</v>
      </c>
      <c r="I21" s="64" t="s">
        <v>364</v>
      </c>
      <c r="J21" s="38" t="s">
        <v>365</v>
      </c>
      <c r="K21" s="30" t="s">
        <v>52</v>
      </c>
      <c r="L21" s="31" t="s">
        <v>52</v>
      </c>
      <c r="M21" s="39" t="s">
        <v>572</v>
      </c>
    </row>
    <row r="22" spans="1:15" ht="16.5" customHeight="1" x14ac:dyDescent="0.4">
      <c r="A22" s="2">
        <f t="shared" si="3"/>
        <v>17</v>
      </c>
      <c r="B22" s="10" t="str">
        <f>IF($C22="","",F22&amp;COUNTIF($F$6:F22,F22))</f>
        <v>奄美市1</v>
      </c>
      <c r="C22" s="38" t="s">
        <v>664</v>
      </c>
      <c r="D22" s="38" t="s">
        <v>665</v>
      </c>
      <c r="E22" s="38" t="s">
        <v>666</v>
      </c>
      <c r="F22" s="38" t="s">
        <v>24</v>
      </c>
      <c r="G22" s="58" t="s">
        <v>667</v>
      </c>
      <c r="H22" s="38" t="s">
        <v>668</v>
      </c>
      <c r="I22" s="66" t="s">
        <v>669</v>
      </c>
      <c r="J22" s="66" t="s">
        <v>670</v>
      </c>
      <c r="K22" s="30" t="s">
        <v>52</v>
      </c>
      <c r="L22" s="31" t="s">
        <v>52</v>
      </c>
      <c r="M22" s="39" t="s">
        <v>671</v>
      </c>
    </row>
    <row r="23" spans="1:15" ht="16.5" customHeight="1" x14ac:dyDescent="0.4">
      <c r="A23" s="2">
        <f t="shared" si="3"/>
        <v>18</v>
      </c>
      <c r="B23" s="10" t="str">
        <f>IF($C23="","",F23&amp;COUNTIF($F$6:F23,F23))</f>
        <v>屋久島町1</v>
      </c>
      <c r="C23" s="38" t="s">
        <v>311</v>
      </c>
      <c r="D23" s="38" t="s">
        <v>312</v>
      </c>
      <c r="E23" s="38" t="s">
        <v>313</v>
      </c>
      <c r="F23" s="38" t="s">
        <v>40</v>
      </c>
      <c r="G23" s="58" t="s">
        <v>314</v>
      </c>
      <c r="H23" s="38" t="s">
        <v>315</v>
      </c>
      <c r="I23" s="64" t="s">
        <v>316</v>
      </c>
      <c r="J23" s="64" t="s">
        <v>317</v>
      </c>
      <c r="K23" s="30" t="s">
        <v>52</v>
      </c>
      <c r="L23" s="31" t="s">
        <v>52</v>
      </c>
      <c r="M23" s="39" t="s">
        <v>572</v>
      </c>
    </row>
    <row r="24" spans="1:15" ht="16.5" customHeight="1" x14ac:dyDescent="0.4">
      <c r="A24" s="2">
        <f t="shared" si="3"/>
        <v>19</v>
      </c>
      <c r="B24" s="10" t="str">
        <f>IF($C24="","",F24&amp;COUNTIF($F$6:F24,F24))</f>
        <v>肝付町1</v>
      </c>
      <c r="C24" s="38" t="s">
        <v>706</v>
      </c>
      <c r="D24" s="38" t="s">
        <v>707</v>
      </c>
      <c r="E24" s="38" t="s">
        <v>708</v>
      </c>
      <c r="F24" s="38" t="s">
        <v>37</v>
      </c>
      <c r="G24" s="58" t="s">
        <v>709</v>
      </c>
      <c r="H24" s="38" t="s">
        <v>710</v>
      </c>
      <c r="I24" s="66" t="s">
        <v>711</v>
      </c>
      <c r="J24" s="66" t="s">
        <v>712</v>
      </c>
      <c r="K24" s="30" t="s">
        <v>52</v>
      </c>
      <c r="L24" s="31" t="s">
        <v>52</v>
      </c>
      <c r="M24" s="39" t="s">
        <v>713</v>
      </c>
    </row>
    <row r="25" spans="1:15" ht="16.5" customHeight="1" x14ac:dyDescent="0.4">
      <c r="A25" s="2">
        <f t="shared" si="3"/>
        <v>20</v>
      </c>
      <c r="B25" s="10" t="str">
        <f>IF($C25="","",F25&amp;COUNTIF($F$6:F25,F25))</f>
        <v>薩摩川内市1</v>
      </c>
      <c r="C25" s="38" t="s">
        <v>79</v>
      </c>
      <c r="D25" s="38" t="s">
        <v>80</v>
      </c>
      <c r="E25" s="38" t="s">
        <v>81</v>
      </c>
      <c r="F25" s="38" t="s">
        <v>17</v>
      </c>
      <c r="G25" s="58" t="s">
        <v>82</v>
      </c>
      <c r="H25" s="38" t="s">
        <v>83</v>
      </c>
      <c r="I25" s="64" t="s">
        <v>84</v>
      </c>
      <c r="J25" s="64" t="s">
        <v>85</v>
      </c>
      <c r="K25" s="30" t="s">
        <v>52</v>
      </c>
      <c r="L25" s="31" t="s">
        <v>52</v>
      </c>
      <c r="M25" s="39" t="s">
        <v>86</v>
      </c>
    </row>
    <row r="26" spans="1:15" ht="16.5" customHeight="1" x14ac:dyDescent="0.4">
      <c r="A26" s="2">
        <f t="shared" si="3"/>
        <v>21</v>
      </c>
      <c r="B26" s="10" t="str">
        <f>IF($C26="","",F26&amp;COUNTIF($F$6:F26,F26))</f>
        <v>薩摩川内市2</v>
      </c>
      <c r="C26" s="38" t="s">
        <v>151</v>
      </c>
      <c r="D26" s="38" t="s">
        <v>152</v>
      </c>
      <c r="E26" s="38" t="s">
        <v>153</v>
      </c>
      <c r="F26" s="38" t="s">
        <v>17</v>
      </c>
      <c r="G26" s="58" t="s">
        <v>154</v>
      </c>
      <c r="H26" s="38" t="s">
        <v>155</v>
      </c>
      <c r="I26" s="64" t="s">
        <v>156</v>
      </c>
      <c r="J26" s="65" t="s">
        <v>157</v>
      </c>
      <c r="K26" s="30" t="s">
        <v>52</v>
      </c>
      <c r="L26" s="31" t="s">
        <v>52</v>
      </c>
      <c r="M26" s="39" t="s">
        <v>572</v>
      </c>
    </row>
    <row r="27" spans="1:15" ht="16.5" customHeight="1" x14ac:dyDescent="0.4">
      <c r="A27" s="2">
        <f t="shared" si="3"/>
        <v>22</v>
      </c>
      <c r="B27" s="10" t="str">
        <f>IF($C27="","",F27&amp;COUNTIF($F$6:F27,F27))</f>
        <v>薩摩川内市3</v>
      </c>
      <c r="C27" s="38" t="s">
        <v>130</v>
      </c>
      <c r="D27" s="38" t="s">
        <v>131</v>
      </c>
      <c r="E27" s="38" t="s">
        <v>132</v>
      </c>
      <c r="F27" s="38" t="s">
        <v>17</v>
      </c>
      <c r="G27" s="58" t="s">
        <v>133</v>
      </c>
      <c r="H27" s="38" t="s">
        <v>134</v>
      </c>
      <c r="I27" s="64" t="s">
        <v>135</v>
      </c>
      <c r="J27" s="64" t="s">
        <v>136</v>
      </c>
      <c r="K27" s="30" t="s">
        <v>52</v>
      </c>
      <c r="L27" s="31" t="s">
        <v>52</v>
      </c>
      <c r="M27" s="39" t="s">
        <v>572</v>
      </c>
    </row>
    <row r="28" spans="1:15" ht="16.5" customHeight="1" x14ac:dyDescent="0.4">
      <c r="A28" s="2">
        <f t="shared" si="3"/>
        <v>23</v>
      </c>
      <c r="B28" s="10" t="str">
        <f>IF($C28="","",F28&amp;COUNTIF($F$6:F28,F28))</f>
        <v>薩摩川内市4</v>
      </c>
      <c r="C28" s="38" t="s">
        <v>380</v>
      </c>
      <c r="D28" s="38" t="s">
        <v>381</v>
      </c>
      <c r="E28" s="38" t="s">
        <v>382</v>
      </c>
      <c r="F28" s="38" t="s">
        <v>17</v>
      </c>
      <c r="G28" s="58" t="s">
        <v>383</v>
      </c>
      <c r="H28" s="38" t="s">
        <v>384</v>
      </c>
      <c r="I28" s="64" t="s">
        <v>385</v>
      </c>
      <c r="J28" s="64" t="s">
        <v>386</v>
      </c>
      <c r="K28" s="30" t="s">
        <v>52</v>
      </c>
      <c r="L28" s="31" t="s">
        <v>52</v>
      </c>
      <c r="M28" s="39" t="s">
        <v>572</v>
      </c>
    </row>
    <row r="29" spans="1:15" ht="16.5" customHeight="1" x14ac:dyDescent="0.4">
      <c r="A29" s="2">
        <f t="shared" si="3"/>
        <v>24</v>
      </c>
      <c r="B29" s="10" t="str">
        <f>IF($C29="","",F29&amp;COUNTIF($F$6:F29,F29))</f>
        <v>薩摩川内市5</v>
      </c>
      <c r="C29" s="38" t="s">
        <v>345</v>
      </c>
      <c r="D29" s="38" t="s">
        <v>346</v>
      </c>
      <c r="E29" s="38" t="s">
        <v>347</v>
      </c>
      <c r="F29" s="38" t="s">
        <v>17</v>
      </c>
      <c r="G29" s="58" t="s">
        <v>348</v>
      </c>
      <c r="H29" s="38" t="s">
        <v>349</v>
      </c>
      <c r="I29" s="64" t="s">
        <v>350</v>
      </c>
      <c r="J29" s="64" t="s">
        <v>351</v>
      </c>
      <c r="K29" s="30" t="s">
        <v>52</v>
      </c>
      <c r="L29" s="31" t="s">
        <v>52</v>
      </c>
      <c r="M29" s="39" t="s">
        <v>572</v>
      </c>
    </row>
    <row r="30" spans="1:15" ht="16.5" customHeight="1" x14ac:dyDescent="0.4">
      <c r="A30" s="2">
        <f t="shared" si="3"/>
        <v>25</v>
      </c>
      <c r="B30" s="10" t="str">
        <f>IF($C30="","",F30&amp;COUNTIF($F$6:F30,F30))</f>
        <v>薩摩川内市6</v>
      </c>
      <c r="C30" s="38" t="s">
        <v>191</v>
      </c>
      <c r="D30" s="38" t="s">
        <v>192</v>
      </c>
      <c r="E30" s="38" t="s">
        <v>193</v>
      </c>
      <c r="F30" s="38" t="s">
        <v>17</v>
      </c>
      <c r="G30" s="58" t="s">
        <v>194</v>
      </c>
      <c r="H30" s="38" t="s">
        <v>195</v>
      </c>
      <c r="I30" s="64" t="s">
        <v>196</v>
      </c>
      <c r="J30" s="65" t="s">
        <v>653</v>
      </c>
      <c r="K30" s="30" t="s">
        <v>52</v>
      </c>
      <c r="L30" s="31" t="s">
        <v>52</v>
      </c>
      <c r="M30" s="39" t="s">
        <v>572</v>
      </c>
    </row>
    <row r="31" spans="1:15" ht="16.5" customHeight="1" x14ac:dyDescent="0.4">
      <c r="A31" s="2">
        <f t="shared" si="3"/>
        <v>26</v>
      </c>
      <c r="B31" s="10" t="str">
        <f>IF($C31="","",F31&amp;COUNTIF($F$6:F31,F31))</f>
        <v>薩摩川内市7</v>
      </c>
      <c r="C31" s="38" t="s">
        <v>714</v>
      </c>
      <c r="D31" s="38" t="s">
        <v>715</v>
      </c>
      <c r="E31" s="38" t="s">
        <v>716</v>
      </c>
      <c r="F31" s="38" t="s">
        <v>17</v>
      </c>
      <c r="G31" s="58" t="s">
        <v>717</v>
      </c>
      <c r="H31" s="38" t="s">
        <v>718</v>
      </c>
      <c r="I31" s="66" t="s">
        <v>719</v>
      </c>
      <c r="J31" s="83" t="s">
        <v>720</v>
      </c>
      <c r="K31" s="30" t="s">
        <v>52</v>
      </c>
      <c r="L31" s="31" t="s">
        <v>52</v>
      </c>
      <c r="M31" s="39" t="s">
        <v>721</v>
      </c>
    </row>
    <row r="32" spans="1:15" ht="16.5" customHeight="1" x14ac:dyDescent="0.4">
      <c r="A32" s="2">
        <f t="shared" si="3"/>
        <v>27</v>
      </c>
      <c r="B32" s="10" t="str">
        <f>IF($C32="","",F32&amp;COUNTIF($F$6:F32,F32))</f>
        <v>鹿屋市1</v>
      </c>
      <c r="C32" s="38" t="s">
        <v>87</v>
      </c>
      <c r="D32" s="38" t="s">
        <v>88</v>
      </c>
      <c r="E32" s="38" t="s">
        <v>89</v>
      </c>
      <c r="F32" s="38" t="s">
        <v>10</v>
      </c>
      <c r="G32" s="58" t="s">
        <v>90</v>
      </c>
      <c r="H32" s="38" t="s">
        <v>91</v>
      </c>
      <c r="I32" s="64" t="s">
        <v>92</v>
      </c>
      <c r="J32" s="64" t="s">
        <v>93</v>
      </c>
      <c r="K32" s="30" t="s">
        <v>535</v>
      </c>
      <c r="L32" s="31" t="s">
        <v>52</v>
      </c>
      <c r="M32" s="39" t="s">
        <v>572</v>
      </c>
    </row>
    <row r="33" spans="1:13" ht="16.5" customHeight="1" x14ac:dyDescent="0.4">
      <c r="A33" s="2">
        <f t="shared" si="3"/>
        <v>28</v>
      </c>
      <c r="B33" s="10" t="str">
        <f>IF($C33="","",F33&amp;COUNTIF($F$6:F33,F33))</f>
        <v>鹿屋市2</v>
      </c>
      <c r="C33" s="38" t="s">
        <v>94</v>
      </c>
      <c r="D33" s="38" t="s">
        <v>95</v>
      </c>
      <c r="E33" s="38" t="s">
        <v>96</v>
      </c>
      <c r="F33" s="38" t="s">
        <v>97</v>
      </c>
      <c r="G33" s="58" t="s">
        <v>98</v>
      </c>
      <c r="H33" s="38" t="s">
        <v>99</v>
      </c>
      <c r="I33" s="64" t="s">
        <v>100</v>
      </c>
      <c r="J33" s="64" t="s">
        <v>101</v>
      </c>
      <c r="K33" s="30" t="s">
        <v>52</v>
      </c>
      <c r="L33" s="31" t="s">
        <v>52</v>
      </c>
      <c r="M33" s="39" t="s">
        <v>102</v>
      </c>
    </row>
    <row r="34" spans="1:13" ht="16.5" customHeight="1" x14ac:dyDescent="0.4">
      <c r="A34" s="2">
        <f t="shared" si="3"/>
        <v>29</v>
      </c>
      <c r="B34" s="10" t="str">
        <f>IF($C34="","",F34&amp;COUNTIF($F$6:F34,F34))</f>
        <v>鹿児島市1</v>
      </c>
      <c r="C34" s="38" t="s">
        <v>408</v>
      </c>
      <c r="D34" s="38" t="s">
        <v>202</v>
      </c>
      <c r="E34" s="38" t="s">
        <v>203</v>
      </c>
      <c r="F34" s="38" t="s">
        <v>9</v>
      </c>
      <c r="G34" s="58" t="s">
        <v>409</v>
      </c>
      <c r="H34" s="38" t="s">
        <v>204</v>
      </c>
      <c r="I34" s="64" t="s">
        <v>205</v>
      </c>
      <c r="J34" s="64" t="s">
        <v>410</v>
      </c>
      <c r="K34" s="30" t="s">
        <v>52</v>
      </c>
      <c r="L34" s="31" t="s">
        <v>535</v>
      </c>
      <c r="M34" s="39" t="s">
        <v>551</v>
      </c>
    </row>
    <row r="35" spans="1:13" ht="16.5" customHeight="1" x14ac:dyDescent="0.4">
      <c r="A35" s="2">
        <f t="shared" si="3"/>
        <v>30</v>
      </c>
      <c r="B35" s="10" t="str">
        <f>IF($C35="","",F35&amp;COUNTIF($F$6:F35,F35))</f>
        <v>鹿児島市2</v>
      </c>
      <c r="C35" s="38" t="s">
        <v>283</v>
      </c>
      <c r="D35" s="38" t="s">
        <v>284</v>
      </c>
      <c r="E35" s="38" t="s">
        <v>285</v>
      </c>
      <c r="F35" s="38" t="s">
        <v>9</v>
      </c>
      <c r="G35" s="58" t="s">
        <v>286</v>
      </c>
      <c r="H35" s="38" t="s">
        <v>287</v>
      </c>
      <c r="I35" s="64" t="s">
        <v>288</v>
      </c>
      <c r="J35" s="65" t="s">
        <v>289</v>
      </c>
      <c r="K35" s="30" t="s">
        <v>52</v>
      </c>
      <c r="L35" s="31" t="s">
        <v>52</v>
      </c>
      <c r="M35" s="39" t="s">
        <v>572</v>
      </c>
    </row>
    <row r="36" spans="1:13" ht="16.5" customHeight="1" x14ac:dyDescent="0.4">
      <c r="A36" s="2">
        <f t="shared" si="3"/>
        <v>31</v>
      </c>
      <c r="B36" s="10" t="str">
        <f>IF($C36="","",F36&amp;COUNTIF($F$6:F36,F36))</f>
        <v>鹿児島市3</v>
      </c>
      <c r="C36" s="38" t="s">
        <v>613</v>
      </c>
      <c r="D36" s="38" t="s">
        <v>647</v>
      </c>
      <c r="E36" s="38" t="s">
        <v>648</v>
      </c>
      <c r="F36" s="38" t="s">
        <v>9</v>
      </c>
      <c r="G36" s="58" t="s">
        <v>614</v>
      </c>
      <c r="H36" s="38" t="s">
        <v>649</v>
      </c>
      <c r="I36" s="64" t="s">
        <v>615</v>
      </c>
      <c r="J36" s="64" t="s">
        <v>616</v>
      </c>
      <c r="K36" s="30" t="s">
        <v>52</v>
      </c>
      <c r="L36" s="31" t="s">
        <v>52</v>
      </c>
      <c r="M36" s="39" t="s">
        <v>572</v>
      </c>
    </row>
    <row r="37" spans="1:13" ht="16.5" customHeight="1" x14ac:dyDescent="0.4">
      <c r="A37" s="2">
        <f t="shared" si="3"/>
        <v>32</v>
      </c>
      <c r="B37" s="10" t="str">
        <f>IF($C37="","",F37&amp;COUNTIF($F$6:F37,F37))</f>
        <v>鹿児島市4</v>
      </c>
      <c r="C37" s="38" t="s">
        <v>467</v>
      </c>
      <c r="D37" s="38" t="s">
        <v>468</v>
      </c>
      <c r="E37" s="38" t="s">
        <v>469</v>
      </c>
      <c r="F37" s="38" t="s">
        <v>9</v>
      </c>
      <c r="G37" s="58" t="s">
        <v>470</v>
      </c>
      <c r="H37" s="38" t="s">
        <v>471</v>
      </c>
      <c r="I37" s="64" t="s">
        <v>472</v>
      </c>
      <c r="J37" s="64" t="s">
        <v>473</v>
      </c>
      <c r="K37" s="30" t="s">
        <v>52</v>
      </c>
      <c r="L37" s="31" t="s">
        <v>52</v>
      </c>
      <c r="M37" s="49" t="s">
        <v>474</v>
      </c>
    </row>
    <row r="38" spans="1:13" ht="16.5" customHeight="1" x14ac:dyDescent="0.4">
      <c r="A38" s="2">
        <f t="shared" ref="A38:A69" si="4">ROW()-5</f>
        <v>33</v>
      </c>
      <c r="B38" s="10" t="str">
        <f>IF($C38="","",F38&amp;COUNTIF($F$6:F38,F38))</f>
        <v>鹿児島市5</v>
      </c>
      <c r="C38" s="38" t="s">
        <v>508</v>
      </c>
      <c r="D38" s="38" t="s">
        <v>509</v>
      </c>
      <c r="E38" s="38" t="s">
        <v>510</v>
      </c>
      <c r="F38" s="38" t="s">
        <v>9</v>
      </c>
      <c r="G38" s="58" t="s">
        <v>511</v>
      </c>
      <c r="H38" s="38" t="s">
        <v>512</v>
      </c>
      <c r="I38" s="64" t="s">
        <v>513</v>
      </c>
      <c r="J38" s="64" t="s">
        <v>514</v>
      </c>
      <c r="K38" s="30" t="s">
        <v>52</v>
      </c>
      <c r="L38" s="31" t="s">
        <v>52</v>
      </c>
      <c r="M38" s="39" t="s">
        <v>556</v>
      </c>
    </row>
    <row r="39" spans="1:13" ht="16.5" customHeight="1" x14ac:dyDescent="0.4">
      <c r="A39" s="2">
        <f t="shared" si="4"/>
        <v>34</v>
      </c>
      <c r="B39" s="10" t="str">
        <f>IF($C39="","",F39&amp;COUNTIF($F$6:F39,F39))</f>
        <v>鹿児島市6</v>
      </c>
      <c r="C39" s="38" t="s">
        <v>609</v>
      </c>
      <c r="D39" s="38" t="s">
        <v>645</v>
      </c>
      <c r="E39" s="38" t="s">
        <v>419</v>
      </c>
      <c r="F39" s="38" t="s">
        <v>9</v>
      </c>
      <c r="G39" s="58" t="s">
        <v>610</v>
      </c>
      <c r="H39" s="38" t="s">
        <v>646</v>
      </c>
      <c r="I39" s="64" t="s">
        <v>611</v>
      </c>
      <c r="J39" s="64" t="s">
        <v>612</v>
      </c>
      <c r="K39" s="30" t="s">
        <v>52</v>
      </c>
      <c r="L39" s="31" t="s">
        <v>52</v>
      </c>
      <c r="M39" s="39" t="s">
        <v>572</v>
      </c>
    </row>
    <row r="40" spans="1:13" ht="16.5" customHeight="1" x14ac:dyDescent="0.4">
      <c r="A40" s="2">
        <f t="shared" si="4"/>
        <v>35</v>
      </c>
      <c r="B40" s="10" t="str">
        <f>IF($C40="","",F40&amp;COUNTIF($F$6:F40,F40))</f>
        <v>鹿児島市7</v>
      </c>
      <c r="C40" s="38" t="s">
        <v>604</v>
      </c>
      <c r="D40" s="38" t="s">
        <v>639</v>
      </c>
      <c r="E40" s="38" t="s">
        <v>640</v>
      </c>
      <c r="F40" s="38" t="s">
        <v>9</v>
      </c>
      <c r="G40" s="58" t="s">
        <v>605</v>
      </c>
      <c r="H40" s="38" t="s">
        <v>641</v>
      </c>
      <c r="I40" s="64" t="s">
        <v>599</v>
      </c>
      <c r="J40" s="64" t="s">
        <v>659</v>
      </c>
      <c r="K40" s="30" t="s">
        <v>52</v>
      </c>
      <c r="L40" s="31" t="s">
        <v>52</v>
      </c>
      <c r="M40" s="39" t="s">
        <v>572</v>
      </c>
    </row>
    <row r="41" spans="1:13" ht="16.5" customHeight="1" x14ac:dyDescent="0.4">
      <c r="A41" s="2">
        <f t="shared" si="4"/>
        <v>36</v>
      </c>
      <c r="B41" s="10" t="str">
        <f>IF($C41="","",F41&amp;COUNTIF($F$6:F41,F41))</f>
        <v>鹿児島市8</v>
      </c>
      <c r="C41" s="38" t="s">
        <v>602</v>
      </c>
      <c r="D41" s="38" t="s">
        <v>636</v>
      </c>
      <c r="E41" s="38" t="s">
        <v>637</v>
      </c>
      <c r="F41" s="38" t="s">
        <v>9</v>
      </c>
      <c r="G41" s="58" t="s">
        <v>603</v>
      </c>
      <c r="H41" s="38" t="s">
        <v>638</v>
      </c>
      <c r="I41" s="64" t="s">
        <v>599</v>
      </c>
      <c r="J41" s="65" t="s">
        <v>659</v>
      </c>
      <c r="K41" s="30" t="s">
        <v>52</v>
      </c>
      <c r="L41" s="31" t="s">
        <v>52</v>
      </c>
      <c r="M41" s="39" t="s">
        <v>572</v>
      </c>
    </row>
    <row r="42" spans="1:13" ht="16.5" customHeight="1" x14ac:dyDescent="0.4">
      <c r="A42" s="2">
        <f t="shared" si="4"/>
        <v>37</v>
      </c>
      <c r="B42" s="10" t="str">
        <f>IF($C42="","",F42&amp;COUNTIF($F$6:F42,F42))</f>
        <v>鹿児島市9</v>
      </c>
      <c r="C42" s="38" t="s">
        <v>460</v>
      </c>
      <c r="D42" s="38" t="s">
        <v>461</v>
      </c>
      <c r="E42" s="38" t="s">
        <v>462</v>
      </c>
      <c r="F42" s="38" t="s">
        <v>9</v>
      </c>
      <c r="G42" s="58" t="s">
        <v>463</v>
      </c>
      <c r="H42" s="38" t="s">
        <v>464</v>
      </c>
      <c r="I42" s="64" t="s">
        <v>465</v>
      </c>
      <c r="J42" s="64" t="s">
        <v>466</v>
      </c>
      <c r="K42" s="30" t="s">
        <v>52</v>
      </c>
      <c r="L42" s="31" t="s">
        <v>52</v>
      </c>
      <c r="M42" s="39" t="s">
        <v>555</v>
      </c>
    </row>
    <row r="43" spans="1:13" ht="16.5" customHeight="1" x14ac:dyDescent="0.4">
      <c r="A43" s="2">
        <f t="shared" si="4"/>
        <v>38</v>
      </c>
      <c r="B43" s="10" t="str">
        <f>IF($C43="","",F43&amp;COUNTIF($F$6:F43,F43))</f>
        <v>鹿児島市10</v>
      </c>
      <c r="C43" s="38" t="s">
        <v>490</v>
      </c>
      <c r="D43" s="38" t="s">
        <v>491</v>
      </c>
      <c r="E43" s="38" t="s">
        <v>492</v>
      </c>
      <c r="F43" s="38" t="s">
        <v>9</v>
      </c>
      <c r="G43" s="58" t="s">
        <v>493</v>
      </c>
      <c r="H43" s="38" t="s">
        <v>494</v>
      </c>
      <c r="I43" s="64" t="s">
        <v>495</v>
      </c>
      <c r="J43" s="51" t="s">
        <v>365</v>
      </c>
      <c r="K43" s="30" t="s">
        <v>52</v>
      </c>
      <c r="L43" s="31" t="s">
        <v>52</v>
      </c>
      <c r="M43" s="39" t="s">
        <v>572</v>
      </c>
    </row>
    <row r="44" spans="1:13" ht="16.5" customHeight="1" x14ac:dyDescent="0.4">
      <c r="A44" s="2">
        <f t="shared" si="4"/>
        <v>39</v>
      </c>
      <c r="B44" s="10" t="str">
        <f>IF($C44="","",F44&amp;COUNTIF($F$6:F44,F44))</f>
        <v>鹿児島市11</v>
      </c>
      <c r="C44" s="38" t="s">
        <v>496</v>
      </c>
      <c r="D44" s="38" t="s">
        <v>491</v>
      </c>
      <c r="E44" s="38" t="s">
        <v>497</v>
      </c>
      <c r="F44" s="38" t="s">
        <v>9</v>
      </c>
      <c r="G44" s="58" t="s">
        <v>498</v>
      </c>
      <c r="H44" s="38" t="s">
        <v>499</v>
      </c>
      <c r="I44" s="64" t="s">
        <v>500</v>
      </c>
      <c r="J44" s="38" t="s">
        <v>365</v>
      </c>
      <c r="K44" s="30" t="s">
        <v>52</v>
      </c>
      <c r="L44" s="31" t="s">
        <v>52</v>
      </c>
      <c r="M44" s="39" t="s">
        <v>572</v>
      </c>
    </row>
    <row r="45" spans="1:13" ht="16.5" customHeight="1" x14ac:dyDescent="0.4">
      <c r="A45" s="2">
        <f t="shared" si="4"/>
        <v>40</v>
      </c>
      <c r="B45" s="10" t="str">
        <f>IF($C45="","",F45&amp;COUNTIF($F$6:F45,F45))</f>
        <v>鹿児島市12</v>
      </c>
      <c r="C45" s="38" t="s">
        <v>226</v>
      </c>
      <c r="D45" s="38" t="s">
        <v>227</v>
      </c>
      <c r="E45" s="38" t="s">
        <v>228</v>
      </c>
      <c r="F45" s="38" t="s">
        <v>9</v>
      </c>
      <c r="G45" s="58" t="s">
        <v>229</v>
      </c>
      <c r="H45" s="38" t="s">
        <v>230</v>
      </c>
      <c r="I45" s="64" t="s">
        <v>231</v>
      </c>
      <c r="J45" s="65" t="s">
        <v>232</v>
      </c>
      <c r="K45" s="30" t="s">
        <v>52</v>
      </c>
      <c r="L45" s="31" t="s">
        <v>52</v>
      </c>
      <c r="M45" s="39" t="s">
        <v>572</v>
      </c>
    </row>
    <row r="46" spans="1:13" ht="16.5" customHeight="1" x14ac:dyDescent="0.4">
      <c r="A46" s="2">
        <f t="shared" si="4"/>
        <v>41</v>
      </c>
      <c r="B46" s="10" t="str">
        <f>IF($C46="","",F46&amp;COUNTIF($F$6:F46,F46))</f>
        <v>鹿児島市13</v>
      </c>
      <c r="C46" s="38" t="s">
        <v>442</v>
      </c>
      <c r="D46" s="38" t="s">
        <v>443</v>
      </c>
      <c r="E46" s="38">
        <v>8900024</v>
      </c>
      <c r="F46" s="38" t="s">
        <v>9</v>
      </c>
      <c r="G46" s="58" t="s">
        <v>444</v>
      </c>
      <c r="H46" s="38" t="s">
        <v>445</v>
      </c>
      <c r="I46" s="64" t="s">
        <v>446</v>
      </c>
      <c r="J46" s="64" t="s">
        <v>447</v>
      </c>
      <c r="K46" s="30" t="s">
        <v>52</v>
      </c>
      <c r="L46" s="31" t="s">
        <v>52</v>
      </c>
      <c r="M46" s="39" t="s">
        <v>549</v>
      </c>
    </row>
    <row r="47" spans="1:13" ht="16.5" customHeight="1" x14ac:dyDescent="0.4">
      <c r="A47" s="2">
        <f t="shared" si="4"/>
        <v>42</v>
      </c>
      <c r="B47" s="10" t="str">
        <f>IF($C47="","",F47&amp;COUNTIF($F$6:F47,F47))</f>
        <v>鹿児島市14</v>
      </c>
      <c r="C47" s="38" t="s">
        <v>536</v>
      </c>
      <c r="D47" s="38" t="s">
        <v>537</v>
      </c>
      <c r="E47" s="38" t="s">
        <v>538</v>
      </c>
      <c r="F47" s="38" t="s">
        <v>9</v>
      </c>
      <c r="G47" s="58" t="s">
        <v>539</v>
      </c>
      <c r="H47" s="38" t="s">
        <v>540</v>
      </c>
      <c r="I47" s="64" t="s">
        <v>541</v>
      </c>
      <c r="J47" s="64" t="s">
        <v>534</v>
      </c>
      <c r="K47" s="30" t="s">
        <v>52</v>
      </c>
      <c r="L47" s="31" t="s">
        <v>52</v>
      </c>
      <c r="M47" s="49" t="s">
        <v>558</v>
      </c>
    </row>
    <row r="48" spans="1:13" ht="16.5" customHeight="1" x14ac:dyDescent="0.4">
      <c r="A48" s="2">
        <f t="shared" si="4"/>
        <v>43</v>
      </c>
      <c r="B48" s="10" t="str">
        <f>IF($C48="","",F48&amp;COUNTIF($F$6:F48,F48))</f>
        <v>鹿児島市15</v>
      </c>
      <c r="C48" s="38" t="s">
        <v>417</v>
      </c>
      <c r="D48" s="38" t="s">
        <v>418</v>
      </c>
      <c r="E48" s="38" t="s">
        <v>419</v>
      </c>
      <c r="F48" s="38" t="s">
        <v>9</v>
      </c>
      <c r="G48" s="58" t="s">
        <v>420</v>
      </c>
      <c r="H48" s="38" t="s">
        <v>421</v>
      </c>
      <c r="I48" s="64" t="s">
        <v>422</v>
      </c>
      <c r="J48" s="64" t="s">
        <v>423</v>
      </c>
      <c r="K48" s="30" t="s">
        <v>52</v>
      </c>
      <c r="L48" s="31" t="s">
        <v>52</v>
      </c>
      <c r="M48" s="39" t="s">
        <v>572</v>
      </c>
    </row>
    <row r="49" spans="1:13" ht="16.5" customHeight="1" x14ac:dyDescent="0.4">
      <c r="A49" s="2">
        <f t="shared" si="4"/>
        <v>44</v>
      </c>
      <c r="B49" s="10" t="str">
        <f>IF($C49="","",F49&amp;COUNTIF($F$6:F49,F49))</f>
        <v>鹿児島市16</v>
      </c>
      <c r="C49" s="38" t="s">
        <v>434</v>
      </c>
      <c r="D49" s="38" t="s">
        <v>435</v>
      </c>
      <c r="E49" s="38" t="s">
        <v>436</v>
      </c>
      <c r="F49" s="38" t="s">
        <v>9</v>
      </c>
      <c r="G49" s="58" t="s">
        <v>437</v>
      </c>
      <c r="H49" s="38" t="s">
        <v>438</v>
      </c>
      <c r="I49" s="64" t="s">
        <v>439</v>
      </c>
      <c r="J49" s="64" t="s">
        <v>440</v>
      </c>
      <c r="K49" s="30" t="s">
        <v>52</v>
      </c>
      <c r="L49" s="31" t="s">
        <v>52</v>
      </c>
      <c r="M49" s="39" t="s">
        <v>441</v>
      </c>
    </row>
    <row r="50" spans="1:13" ht="16.5" customHeight="1" x14ac:dyDescent="0.4">
      <c r="A50" s="2">
        <f t="shared" si="4"/>
        <v>45</v>
      </c>
      <c r="B50" s="10" t="str">
        <f>IF($C50="","",F50&amp;COUNTIF($F$6:F50,F50))</f>
        <v>鹿児島市17</v>
      </c>
      <c r="C50" s="38" t="s">
        <v>453</v>
      </c>
      <c r="D50" s="38" t="s">
        <v>454</v>
      </c>
      <c r="E50" s="38" t="s">
        <v>455</v>
      </c>
      <c r="F50" s="38" t="s">
        <v>9</v>
      </c>
      <c r="G50" s="58" t="s">
        <v>456</v>
      </c>
      <c r="H50" s="38" t="s">
        <v>457</v>
      </c>
      <c r="I50" s="64" t="s">
        <v>458</v>
      </c>
      <c r="J50" s="64" t="s">
        <v>459</v>
      </c>
      <c r="K50" s="30" t="s">
        <v>52</v>
      </c>
      <c r="L50" s="31" t="s">
        <v>52</v>
      </c>
      <c r="M50" s="39" t="s">
        <v>572</v>
      </c>
    </row>
    <row r="51" spans="1:13" ht="16.5" customHeight="1" x14ac:dyDescent="0.4">
      <c r="A51" s="2">
        <f t="shared" si="4"/>
        <v>46</v>
      </c>
      <c r="B51" s="10" t="str">
        <f>IF($C51="","",F51&amp;COUNTIF($F$6:F51,F51))</f>
        <v>鹿児島市18</v>
      </c>
      <c r="C51" s="38" t="s">
        <v>427</v>
      </c>
      <c r="D51" s="38" t="s">
        <v>428</v>
      </c>
      <c r="E51" s="38" t="s">
        <v>429</v>
      </c>
      <c r="F51" s="38" t="s">
        <v>9</v>
      </c>
      <c r="G51" s="58" t="s">
        <v>430</v>
      </c>
      <c r="H51" s="38" t="s">
        <v>431</v>
      </c>
      <c r="I51" s="64" t="s">
        <v>432</v>
      </c>
      <c r="J51" s="64" t="s">
        <v>433</v>
      </c>
      <c r="K51" s="30" t="s">
        <v>52</v>
      </c>
      <c r="L51" s="31" t="s">
        <v>52</v>
      </c>
      <c r="M51" s="39" t="s">
        <v>572</v>
      </c>
    </row>
    <row r="52" spans="1:13" ht="16.5" customHeight="1" x14ac:dyDescent="0.4">
      <c r="A52" s="2">
        <f t="shared" si="4"/>
        <v>47</v>
      </c>
      <c r="B52" s="10" t="str">
        <f>IF($C52="","",F52&amp;COUNTIF($F$6:F52,F52))</f>
        <v>鹿児島市19</v>
      </c>
      <c r="C52" s="38" t="s">
        <v>448</v>
      </c>
      <c r="D52" s="38" t="s">
        <v>449</v>
      </c>
      <c r="E52" s="38" t="s">
        <v>450</v>
      </c>
      <c r="F52" s="38" t="s">
        <v>9</v>
      </c>
      <c r="G52" s="58" t="s">
        <v>451</v>
      </c>
      <c r="H52" s="38" t="s">
        <v>452</v>
      </c>
      <c r="I52" s="64" t="s">
        <v>651</v>
      </c>
      <c r="J52" s="64" t="s">
        <v>654</v>
      </c>
      <c r="K52" s="52" t="s">
        <v>52</v>
      </c>
      <c r="L52" s="53" t="s">
        <v>52</v>
      </c>
      <c r="M52" s="39" t="s">
        <v>572</v>
      </c>
    </row>
    <row r="53" spans="1:13" ht="16.5" customHeight="1" x14ac:dyDescent="0.4">
      <c r="A53" s="2">
        <f t="shared" si="4"/>
        <v>48</v>
      </c>
      <c r="B53" s="10" t="str">
        <f>IF($C53="","",F53&amp;COUNTIF($F$6:F53,F53))</f>
        <v>鹿児島市20</v>
      </c>
      <c r="C53" s="38" t="s">
        <v>515</v>
      </c>
      <c r="D53" s="38" t="s">
        <v>516</v>
      </c>
      <c r="E53" s="38" t="s">
        <v>517</v>
      </c>
      <c r="F53" s="38" t="s">
        <v>9</v>
      </c>
      <c r="G53" s="58" t="s">
        <v>518</v>
      </c>
      <c r="H53" s="38" t="s">
        <v>519</v>
      </c>
      <c r="I53" s="64" t="s">
        <v>520</v>
      </c>
      <c r="J53" s="64" t="s">
        <v>521</v>
      </c>
      <c r="K53" s="30" t="s">
        <v>52</v>
      </c>
      <c r="L53" s="31" t="s">
        <v>52</v>
      </c>
      <c r="M53" s="49" t="s">
        <v>557</v>
      </c>
    </row>
    <row r="54" spans="1:13" ht="16.5" customHeight="1" x14ac:dyDescent="0.4">
      <c r="A54" s="2">
        <f t="shared" si="4"/>
        <v>49</v>
      </c>
      <c r="B54" s="10" t="str">
        <f>IF($C54="","",F54&amp;COUNTIF($F$6:F54,F54))</f>
        <v>鹿児島市21</v>
      </c>
      <c r="C54" s="38" t="s">
        <v>580</v>
      </c>
      <c r="D54" s="38" t="s">
        <v>617</v>
      </c>
      <c r="E54" s="38" t="s">
        <v>618</v>
      </c>
      <c r="F54" s="38" t="s">
        <v>9</v>
      </c>
      <c r="G54" s="58" t="s">
        <v>660</v>
      </c>
      <c r="H54" s="38" t="s">
        <v>619</v>
      </c>
      <c r="I54" s="64" t="s">
        <v>581</v>
      </c>
      <c r="J54" s="64" t="s">
        <v>582</v>
      </c>
      <c r="K54" s="30" t="s">
        <v>52</v>
      </c>
      <c r="L54" s="31" t="s">
        <v>52</v>
      </c>
      <c r="M54" s="39" t="s">
        <v>572</v>
      </c>
    </row>
    <row r="55" spans="1:13" ht="16.5" customHeight="1" x14ac:dyDescent="0.4">
      <c r="A55" s="2">
        <f t="shared" si="4"/>
        <v>50</v>
      </c>
      <c r="B55" s="10" t="str">
        <f>IF($C55="","",F55&amp;COUNTIF($F$6:F55,F55))</f>
        <v>鹿児島市22</v>
      </c>
      <c r="C55" s="38" t="s">
        <v>594</v>
      </c>
      <c r="D55" s="38" t="s">
        <v>630</v>
      </c>
      <c r="E55" s="38" t="s">
        <v>663</v>
      </c>
      <c r="F55" s="38" t="s">
        <v>9</v>
      </c>
      <c r="G55" s="58" t="s">
        <v>595</v>
      </c>
      <c r="H55" s="38" t="s">
        <v>661</v>
      </c>
      <c r="I55" s="38" t="s">
        <v>596</v>
      </c>
      <c r="J55" s="38" t="s">
        <v>365</v>
      </c>
      <c r="K55" s="30" t="s">
        <v>52</v>
      </c>
      <c r="L55" s="31" t="s">
        <v>52</v>
      </c>
      <c r="M55" s="39" t="s">
        <v>572</v>
      </c>
    </row>
    <row r="56" spans="1:13" ht="16.5" customHeight="1" x14ac:dyDescent="0.4">
      <c r="A56" s="2">
        <f t="shared" si="4"/>
        <v>51</v>
      </c>
      <c r="B56" s="10" t="str">
        <f>IF($C56="","",F56&amp;COUNTIF($F$6:F56,F56))</f>
        <v>鹿児島市23</v>
      </c>
      <c r="C56" s="38" t="s">
        <v>475</v>
      </c>
      <c r="D56" s="38" t="s">
        <v>476</v>
      </c>
      <c r="E56" s="38" t="s">
        <v>477</v>
      </c>
      <c r="F56" s="38" t="s">
        <v>9</v>
      </c>
      <c r="G56" s="58" t="s">
        <v>478</v>
      </c>
      <c r="H56" s="38" t="s">
        <v>479</v>
      </c>
      <c r="I56" s="64" t="s">
        <v>480</v>
      </c>
      <c r="J56" s="64" t="s">
        <v>481</v>
      </c>
      <c r="K56" s="30" t="s">
        <v>52</v>
      </c>
      <c r="L56" s="31" t="s">
        <v>52</v>
      </c>
      <c r="M56" s="39" t="s">
        <v>572</v>
      </c>
    </row>
    <row r="57" spans="1:13" ht="16.5" customHeight="1" x14ac:dyDescent="0.4">
      <c r="A57" s="2">
        <f t="shared" si="4"/>
        <v>52</v>
      </c>
      <c r="B57" s="10" t="str">
        <f>IF($C57="","",F57&amp;COUNTIF($F$6:F57,F57))</f>
        <v>鹿児島市24</v>
      </c>
      <c r="C57" s="38" t="s">
        <v>424</v>
      </c>
      <c r="D57" s="38" t="s">
        <v>418</v>
      </c>
      <c r="E57" s="38" t="s">
        <v>419</v>
      </c>
      <c r="F57" s="38" t="s">
        <v>9</v>
      </c>
      <c r="G57" s="58" t="s">
        <v>425</v>
      </c>
      <c r="H57" s="38" t="s">
        <v>426</v>
      </c>
      <c r="I57" s="64" t="s">
        <v>422</v>
      </c>
      <c r="J57" s="64" t="s">
        <v>423</v>
      </c>
      <c r="K57" s="30" t="s">
        <v>52</v>
      </c>
      <c r="L57" s="31" t="s">
        <v>52</v>
      </c>
      <c r="M57" s="39" t="s">
        <v>572</v>
      </c>
    </row>
    <row r="58" spans="1:13" ht="16.5" customHeight="1" x14ac:dyDescent="0.4">
      <c r="A58" s="2">
        <f t="shared" si="4"/>
        <v>53</v>
      </c>
      <c r="B58" s="10" t="str">
        <f>IF($C58="","",F58&amp;COUNTIF($F$6:F58,F58))</f>
        <v>鹿児島市25</v>
      </c>
      <c r="C58" s="38" t="s">
        <v>591</v>
      </c>
      <c r="D58" s="38" t="s">
        <v>626</v>
      </c>
      <c r="E58" s="38" t="s">
        <v>627</v>
      </c>
      <c r="F58" s="38" t="s">
        <v>9</v>
      </c>
      <c r="G58" s="58" t="s">
        <v>592</v>
      </c>
      <c r="H58" s="38" t="s">
        <v>628</v>
      </c>
      <c r="I58" s="64" t="s">
        <v>593</v>
      </c>
      <c r="J58" s="64" t="s">
        <v>655</v>
      </c>
      <c r="K58" s="30" t="s">
        <v>52</v>
      </c>
      <c r="L58" s="31" t="s">
        <v>52</v>
      </c>
      <c r="M58" s="39" t="s">
        <v>629</v>
      </c>
    </row>
    <row r="59" spans="1:13" ht="16.5" customHeight="1" x14ac:dyDescent="0.4">
      <c r="A59" s="2">
        <f t="shared" si="4"/>
        <v>54</v>
      </c>
      <c r="B59" s="10" t="str">
        <f>IF($C59="","",F59&amp;COUNTIF($F$6:F59,F59))</f>
        <v>鹿児島市26</v>
      </c>
      <c r="C59" s="38" t="s">
        <v>394</v>
      </c>
      <c r="D59" s="38" t="s">
        <v>395</v>
      </c>
      <c r="E59" s="38" t="s">
        <v>396</v>
      </c>
      <c r="F59" s="38" t="s">
        <v>9</v>
      </c>
      <c r="G59" s="58" t="s">
        <v>397</v>
      </c>
      <c r="H59" s="38" t="s">
        <v>398</v>
      </c>
      <c r="I59" s="64" t="s">
        <v>399</v>
      </c>
      <c r="J59" s="64" t="s">
        <v>656</v>
      </c>
      <c r="K59" s="30" t="s">
        <v>52</v>
      </c>
      <c r="L59" s="31" t="s">
        <v>52</v>
      </c>
      <c r="M59" s="39" t="s">
        <v>572</v>
      </c>
    </row>
    <row r="60" spans="1:13" ht="16.5" customHeight="1" x14ac:dyDescent="0.4">
      <c r="A60" s="2">
        <f t="shared" si="4"/>
        <v>55</v>
      </c>
      <c r="B60" s="10" t="str">
        <f>IF($C60="","",F60&amp;COUNTIF($F$6:F60,F60))</f>
        <v>鹿児島市27</v>
      </c>
      <c r="C60" s="38" t="s">
        <v>620</v>
      </c>
      <c r="D60" s="38" t="s">
        <v>583</v>
      </c>
      <c r="E60" s="38" t="s">
        <v>621</v>
      </c>
      <c r="F60" s="38" t="s">
        <v>9</v>
      </c>
      <c r="G60" s="58" t="s">
        <v>584</v>
      </c>
      <c r="H60" s="38" t="s">
        <v>622</v>
      </c>
      <c r="I60" s="64" t="s">
        <v>585</v>
      </c>
      <c r="J60" s="64" t="s">
        <v>586</v>
      </c>
      <c r="K60" s="30" t="s">
        <v>52</v>
      </c>
      <c r="L60" s="31" t="s">
        <v>535</v>
      </c>
      <c r="M60" s="39" t="s">
        <v>572</v>
      </c>
    </row>
    <row r="61" spans="1:13" ht="16.5" customHeight="1" x14ac:dyDescent="0.4">
      <c r="A61" s="2">
        <f t="shared" si="4"/>
        <v>56</v>
      </c>
      <c r="B61" s="10" t="str">
        <f>IF($C61="","",F61&amp;COUNTIF($F$6:F61,F61))</f>
        <v>鹿児島市28</v>
      </c>
      <c r="C61" s="38" t="s">
        <v>600</v>
      </c>
      <c r="D61" s="38" t="s">
        <v>634</v>
      </c>
      <c r="E61" s="38" t="s">
        <v>618</v>
      </c>
      <c r="F61" s="38" t="s">
        <v>9</v>
      </c>
      <c r="G61" s="58" t="s">
        <v>601</v>
      </c>
      <c r="H61" s="38" t="s">
        <v>635</v>
      </c>
      <c r="I61" s="64" t="s">
        <v>599</v>
      </c>
      <c r="J61" s="64" t="s">
        <v>659</v>
      </c>
      <c r="K61" s="30" t="s">
        <v>52</v>
      </c>
      <c r="L61" s="31" t="s">
        <v>52</v>
      </c>
      <c r="M61" s="39" t="s">
        <v>572</v>
      </c>
    </row>
    <row r="62" spans="1:13" ht="16.5" customHeight="1" x14ac:dyDescent="0.4">
      <c r="A62" s="2">
        <f t="shared" si="4"/>
        <v>57</v>
      </c>
      <c r="B62" s="10" t="str">
        <f>IF($C62="","",F62&amp;COUNTIF($F$6:F62,F62))</f>
        <v>鹿児島市29</v>
      </c>
      <c r="C62" s="38" t="s">
        <v>597</v>
      </c>
      <c r="D62" s="38" t="s">
        <v>631</v>
      </c>
      <c r="E62" s="38" t="s">
        <v>632</v>
      </c>
      <c r="F62" s="38" t="s">
        <v>9</v>
      </c>
      <c r="G62" s="58" t="s">
        <v>598</v>
      </c>
      <c r="H62" s="38" t="s">
        <v>633</v>
      </c>
      <c r="I62" s="64" t="s">
        <v>599</v>
      </c>
      <c r="J62" s="64" t="s">
        <v>659</v>
      </c>
      <c r="K62" s="30" t="s">
        <v>52</v>
      </c>
      <c r="L62" s="31" t="s">
        <v>52</v>
      </c>
      <c r="M62" s="39" t="s">
        <v>572</v>
      </c>
    </row>
    <row r="63" spans="1:13" ht="16.5" customHeight="1" x14ac:dyDescent="0.4">
      <c r="A63" s="2">
        <f t="shared" si="4"/>
        <v>58</v>
      </c>
      <c r="B63" s="10" t="str">
        <f>IF($C63="","",F63&amp;COUNTIF($F$6:F63,F63))</f>
        <v>鹿児島市30</v>
      </c>
      <c r="C63" s="38" t="s">
        <v>573</v>
      </c>
      <c r="D63" s="38" t="s">
        <v>574</v>
      </c>
      <c r="E63" s="38" t="s">
        <v>575</v>
      </c>
      <c r="F63" s="38" t="s">
        <v>9</v>
      </c>
      <c r="G63" s="58" t="s">
        <v>576</v>
      </c>
      <c r="H63" s="38" t="s">
        <v>577</v>
      </c>
      <c r="I63" s="64" t="s">
        <v>578</v>
      </c>
      <c r="J63" s="64" t="s">
        <v>579</v>
      </c>
      <c r="K63" s="30" t="s">
        <v>52</v>
      </c>
      <c r="L63" s="31" t="s">
        <v>52</v>
      </c>
      <c r="M63" s="39" t="s">
        <v>572</v>
      </c>
    </row>
    <row r="64" spans="1:13" ht="16.5" customHeight="1" x14ac:dyDescent="0.4">
      <c r="A64" s="2">
        <f t="shared" si="4"/>
        <v>59</v>
      </c>
      <c r="B64" s="10" t="str">
        <f>IF($C64="","",F64&amp;COUNTIF($F$6:F64,F64))</f>
        <v>鹿児島市31</v>
      </c>
      <c r="C64" s="38" t="s">
        <v>587</v>
      </c>
      <c r="D64" s="38" t="s">
        <v>623</v>
      </c>
      <c r="E64" s="38" t="s">
        <v>624</v>
      </c>
      <c r="F64" s="38" t="s">
        <v>9</v>
      </c>
      <c r="G64" s="58" t="s">
        <v>588</v>
      </c>
      <c r="H64" s="38" t="s">
        <v>625</v>
      </c>
      <c r="I64" s="64" t="s">
        <v>589</v>
      </c>
      <c r="J64" s="64" t="s">
        <v>590</v>
      </c>
      <c r="K64" s="30" t="s">
        <v>52</v>
      </c>
      <c r="L64" s="31" t="s">
        <v>52</v>
      </c>
      <c r="M64" s="39" t="s">
        <v>572</v>
      </c>
    </row>
    <row r="65" spans="1:13" ht="16.5" customHeight="1" x14ac:dyDescent="0.4">
      <c r="A65" s="2">
        <f t="shared" si="4"/>
        <v>60</v>
      </c>
      <c r="B65" s="10" t="str">
        <f>IF($C65="","",F65&amp;COUNTIF($F$6:F65,F65))</f>
        <v>鹿児島市32</v>
      </c>
      <c r="C65" s="38" t="s">
        <v>482</v>
      </c>
      <c r="D65" s="38" t="s">
        <v>483</v>
      </c>
      <c r="E65" s="38" t="s">
        <v>484</v>
      </c>
      <c r="F65" s="38" t="s">
        <v>9</v>
      </c>
      <c r="G65" s="58" t="s">
        <v>485</v>
      </c>
      <c r="H65" s="38" t="s">
        <v>486</v>
      </c>
      <c r="I65" s="64" t="s">
        <v>487</v>
      </c>
      <c r="J65" s="64" t="s">
        <v>488</v>
      </c>
      <c r="K65" s="30" t="s">
        <v>52</v>
      </c>
      <c r="L65" s="31" t="s">
        <v>52</v>
      </c>
      <c r="M65" s="39" t="s">
        <v>489</v>
      </c>
    </row>
    <row r="66" spans="1:13" ht="16.5" customHeight="1" x14ac:dyDescent="0.4">
      <c r="A66" s="2">
        <f t="shared" si="4"/>
        <v>61</v>
      </c>
      <c r="B66" s="10" t="str">
        <f>IF($C66="","",F66&amp;COUNTIF($F$6:F66,F66))</f>
        <v>鹿児島市33</v>
      </c>
      <c r="C66" s="38" t="s">
        <v>528</v>
      </c>
      <c r="D66" s="38" t="s">
        <v>529</v>
      </c>
      <c r="E66" s="38" t="s">
        <v>530</v>
      </c>
      <c r="F66" s="38" t="s">
        <v>9</v>
      </c>
      <c r="G66" s="58" t="s">
        <v>531</v>
      </c>
      <c r="H66" s="38" t="s">
        <v>532</v>
      </c>
      <c r="I66" s="64" t="s">
        <v>533</v>
      </c>
      <c r="J66" s="64" t="s">
        <v>534</v>
      </c>
      <c r="K66" s="30" t="s">
        <v>52</v>
      </c>
      <c r="L66" s="31" t="s">
        <v>535</v>
      </c>
      <c r="M66" s="39" t="s">
        <v>554</v>
      </c>
    </row>
    <row r="67" spans="1:13" ht="16.5" customHeight="1" x14ac:dyDescent="0.4">
      <c r="A67" s="2">
        <f t="shared" si="4"/>
        <v>62</v>
      </c>
      <c r="B67" s="10" t="str">
        <f>IF($C67="","",F67&amp;COUNTIF($F$6:F67,F67))</f>
        <v>鹿児島市34</v>
      </c>
      <c r="C67" s="38" t="s">
        <v>400</v>
      </c>
      <c r="D67" s="38" t="s">
        <v>401</v>
      </c>
      <c r="E67" s="38" t="s">
        <v>402</v>
      </c>
      <c r="F67" s="38" t="s">
        <v>403</v>
      </c>
      <c r="G67" s="58" t="s">
        <v>404</v>
      </c>
      <c r="H67" s="38" t="s">
        <v>405</v>
      </c>
      <c r="I67" s="64" t="s">
        <v>406</v>
      </c>
      <c r="J67" s="64" t="s">
        <v>407</v>
      </c>
      <c r="K67" s="30" t="s">
        <v>52</v>
      </c>
      <c r="L67" s="31" t="s">
        <v>52</v>
      </c>
      <c r="M67" s="39" t="s">
        <v>572</v>
      </c>
    </row>
    <row r="68" spans="1:13" ht="16.5" customHeight="1" x14ac:dyDescent="0.4">
      <c r="A68" s="2">
        <f t="shared" si="4"/>
        <v>63</v>
      </c>
      <c r="B68" s="10" t="str">
        <f>IF($C68="","",F68&amp;COUNTIF($F$6:F68,F68))</f>
        <v>鹿児島市35</v>
      </c>
      <c r="C68" s="38" t="s">
        <v>606</v>
      </c>
      <c r="D68" s="38" t="s">
        <v>642</v>
      </c>
      <c r="E68" s="38" t="s">
        <v>643</v>
      </c>
      <c r="F68" s="38" t="s">
        <v>9</v>
      </c>
      <c r="G68" s="58" t="s">
        <v>607</v>
      </c>
      <c r="H68" s="38" t="s">
        <v>644</v>
      </c>
      <c r="I68" s="64" t="s">
        <v>608</v>
      </c>
      <c r="J68" s="64" t="s">
        <v>658</v>
      </c>
      <c r="K68" s="30" t="s">
        <v>52</v>
      </c>
      <c r="L68" s="31" t="s">
        <v>52</v>
      </c>
      <c r="M68" s="39" t="s">
        <v>572</v>
      </c>
    </row>
    <row r="69" spans="1:13" ht="16.5" customHeight="1" x14ac:dyDescent="0.4">
      <c r="A69" s="2">
        <f t="shared" si="4"/>
        <v>64</v>
      </c>
      <c r="B69" s="10" t="str">
        <f>IF($C69="","",F69&amp;COUNTIF($F$6:F69,F69))</f>
        <v>鹿児島市36</v>
      </c>
      <c r="C69" s="38" t="s">
        <v>501</v>
      </c>
      <c r="D69" s="38" t="s">
        <v>502</v>
      </c>
      <c r="E69" s="38" t="s">
        <v>503</v>
      </c>
      <c r="F69" s="38" t="s">
        <v>9</v>
      </c>
      <c r="G69" s="58" t="s">
        <v>504</v>
      </c>
      <c r="H69" s="38" t="s">
        <v>505</v>
      </c>
      <c r="I69" s="64" t="s">
        <v>506</v>
      </c>
      <c r="J69" s="64" t="s">
        <v>507</v>
      </c>
      <c r="K69" s="30" t="s">
        <v>52</v>
      </c>
      <c r="L69" s="31" t="s">
        <v>52</v>
      </c>
      <c r="M69" s="39" t="s">
        <v>553</v>
      </c>
    </row>
    <row r="70" spans="1:13" ht="16.5" customHeight="1" x14ac:dyDescent="0.4">
      <c r="A70" s="2">
        <f t="shared" ref="A70:A92" si="5">ROW()-5</f>
        <v>65</v>
      </c>
      <c r="B70" s="10" t="str">
        <f>IF($C70="","",F70&amp;COUNTIF($F$6:F70,F70))</f>
        <v>鹿児島市37</v>
      </c>
      <c r="C70" s="38" t="s">
        <v>522</v>
      </c>
      <c r="D70" s="38" t="s">
        <v>523</v>
      </c>
      <c r="E70" s="38" t="s">
        <v>524</v>
      </c>
      <c r="F70" s="38" t="s">
        <v>9</v>
      </c>
      <c r="G70" s="58" t="s">
        <v>525</v>
      </c>
      <c r="H70" s="38" t="s">
        <v>526</v>
      </c>
      <c r="I70" s="64" t="s">
        <v>650</v>
      </c>
      <c r="J70" s="38" t="s">
        <v>527</v>
      </c>
      <c r="K70" s="30" t="s">
        <v>52</v>
      </c>
      <c r="L70" s="31" t="s">
        <v>52</v>
      </c>
      <c r="M70" s="39" t="s">
        <v>552</v>
      </c>
    </row>
    <row r="71" spans="1:13" ht="16.5" customHeight="1" x14ac:dyDescent="0.4">
      <c r="A71" s="2">
        <f t="shared" si="5"/>
        <v>66</v>
      </c>
      <c r="B71" s="10" t="str">
        <f>IF($C71="","",F71&amp;COUNTIF($F$6:F71,F71))</f>
        <v>鹿児島市38</v>
      </c>
      <c r="C71" s="38" t="s">
        <v>411</v>
      </c>
      <c r="D71" s="38" t="s">
        <v>412</v>
      </c>
      <c r="E71" s="38" t="s">
        <v>413</v>
      </c>
      <c r="F71" s="38" t="s">
        <v>9</v>
      </c>
      <c r="G71" s="58" t="s">
        <v>414</v>
      </c>
      <c r="H71" s="38" t="s">
        <v>415</v>
      </c>
      <c r="I71" s="64" t="s">
        <v>416</v>
      </c>
      <c r="J71" s="66" t="s">
        <v>722</v>
      </c>
      <c r="K71" s="30" t="s">
        <v>52</v>
      </c>
      <c r="L71" s="31" t="s">
        <v>52</v>
      </c>
      <c r="M71" s="39" t="s">
        <v>572</v>
      </c>
    </row>
    <row r="72" spans="1:13" ht="16.5" customHeight="1" x14ac:dyDescent="0.4">
      <c r="A72" s="2">
        <f t="shared" si="5"/>
        <v>67</v>
      </c>
      <c r="B72" s="10" t="str">
        <f>IF($C72="","",F72&amp;COUNTIF($F$6:F72,F72))</f>
        <v>鹿児島市39</v>
      </c>
      <c r="C72" s="38" t="s">
        <v>672</v>
      </c>
      <c r="D72" s="38" t="s">
        <v>673</v>
      </c>
      <c r="E72" s="38" t="s">
        <v>674</v>
      </c>
      <c r="F72" s="38" t="s">
        <v>9</v>
      </c>
      <c r="G72" s="58" t="s">
        <v>675</v>
      </c>
      <c r="H72" s="38" t="s">
        <v>676</v>
      </c>
      <c r="I72" s="66" t="s">
        <v>677</v>
      </c>
      <c r="J72" s="66" t="s">
        <v>678</v>
      </c>
      <c r="K72" s="30" t="s">
        <v>52</v>
      </c>
      <c r="L72" s="31" t="s">
        <v>52</v>
      </c>
      <c r="M72" s="49" t="s">
        <v>688</v>
      </c>
    </row>
    <row r="73" spans="1:13" ht="16.5" customHeight="1" x14ac:dyDescent="0.4">
      <c r="A73" s="2">
        <f t="shared" si="5"/>
        <v>68</v>
      </c>
      <c r="B73" s="10" t="str">
        <f>IF($C73="","",F73&amp;COUNTIF($F$6:F73,F73))</f>
        <v>鹿児島市40</v>
      </c>
      <c r="C73" s="38" t="s">
        <v>679</v>
      </c>
      <c r="D73" s="38" t="s">
        <v>680</v>
      </c>
      <c r="E73" s="38" t="s">
        <v>681</v>
      </c>
      <c r="F73" s="38" t="s">
        <v>9</v>
      </c>
      <c r="G73" s="58" t="s">
        <v>682</v>
      </c>
      <c r="H73" s="38" t="s">
        <v>690</v>
      </c>
      <c r="I73" s="66" t="s">
        <v>683</v>
      </c>
      <c r="J73" s="66" t="s">
        <v>684</v>
      </c>
      <c r="K73" s="30" t="s">
        <v>52</v>
      </c>
      <c r="L73" s="31" t="s">
        <v>52</v>
      </c>
      <c r="M73" s="39" t="s">
        <v>671</v>
      </c>
    </row>
    <row r="74" spans="1:13" ht="16.5" customHeight="1" x14ac:dyDescent="0.4">
      <c r="A74" s="2">
        <f t="shared" si="5"/>
        <v>69</v>
      </c>
      <c r="B74" s="10" t="str">
        <f>IF($C74="","",F74&amp;COUNTIF($F$6:F74,F74))</f>
        <v>鹿児島市41</v>
      </c>
      <c r="C74" s="38" t="s">
        <v>685</v>
      </c>
      <c r="D74" s="38" t="s">
        <v>686</v>
      </c>
      <c r="E74" s="38" t="s">
        <v>674</v>
      </c>
      <c r="F74" s="38" t="s">
        <v>9</v>
      </c>
      <c r="G74" s="58" t="s">
        <v>689</v>
      </c>
      <c r="H74" s="38" t="s">
        <v>691</v>
      </c>
      <c r="I74" s="66" t="s">
        <v>687</v>
      </c>
      <c r="J74" s="66" t="s">
        <v>684</v>
      </c>
      <c r="K74" s="30" t="s">
        <v>52</v>
      </c>
      <c r="L74" s="31" t="s">
        <v>52</v>
      </c>
      <c r="M74" s="39" t="s">
        <v>671</v>
      </c>
    </row>
    <row r="75" spans="1:13" ht="16.5" customHeight="1" x14ac:dyDescent="0.4">
      <c r="A75" s="2">
        <f t="shared" si="5"/>
        <v>70</v>
      </c>
      <c r="B75" s="10" t="str">
        <f>IF($C75="","",F75&amp;COUNTIF($F$6:F75,F75))</f>
        <v>鹿児島市42</v>
      </c>
      <c r="C75" s="38" t="s">
        <v>692</v>
      </c>
      <c r="D75" s="38" t="s">
        <v>693</v>
      </c>
      <c r="E75" s="38" t="s">
        <v>694</v>
      </c>
      <c r="F75" s="38" t="s">
        <v>9</v>
      </c>
      <c r="G75" s="58" t="s">
        <v>695</v>
      </c>
      <c r="H75" s="38" t="s">
        <v>696</v>
      </c>
      <c r="I75" s="66" t="s">
        <v>697</v>
      </c>
      <c r="J75" s="66" t="s">
        <v>698</v>
      </c>
      <c r="K75" s="30" t="s">
        <v>52</v>
      </c>
      <c r="L75" s="31" t="s">
        <v>52</v>
      </c>
      <c r="M75" s="39" t="s">
        <v>572</v>
      </c>
    </row>
    <row r="76" spans="1:13" ht="16.5" customHeight="1" x14ac:dyDescent="0.4">
      <c r="A76" s="2">
        <f t="shared" si="5"/>
        <v>71</v>
      </c>
      <c r="B76" s="10" t="str">
        <f>IF($C76="","",F76&amp;COUNTIF($F$6:F76,F76))</f>
        <v>鹿児島市43</v>
      </c>
      <c r="C76" s="38" t="s">
        <v>699</v>
      </c>
      <c r="D76" s="38" t="s">
        <v>700</v>
      </c>
      <c r="E76" s="38" t="s">
        <v>701</v>
      </c>
      <c r="F76" s="38" t="s">
        <v>9</v>
      </c>
      <c r="G76" s="58" t="s">
        <v>702</v>
      </c>
      <c r="H76" s="38" t="s">
        <v>703</v>
      </c>
      <c r="I76" s="66" t="s">
        <v>704</v>
      </c>
      <c r="J76" s="66" t="s">
        <v>705</v>
      </c>
      <c r="K76" s="30" t="s">
        <v>52</v>
      </c>
      <c r="L76" s="31" t="s">
        <v>52</v>
      </c>
      <c r="M76" s="39" t="s">
        <v>572</v>
      </c>
    </row>
    <row r="77" spans="1:13" ht="16.5" customHeight="1" x14ac:dyDescent="0.4">
      <c r="A77" s="2">
        <f t="shared" si="5"/>
        <v>72</v>
      </c>
      <c r="B77" s="10" t="str">
        <f>IF($C77="","",F77&amp;COUNTIF($F$6:F77,F77))</f>
        <v>出水市1</v>
      </c>
      <c r="C77" s="38" t="s">
        <v>297</v>
      </c>
      <c r="D77" s="38" t="s">
        <v>298</v>
      </c>
      <c r="E77" s="38" t="s">
        <v>299</v>
      </c>
      <c r="F77" s="38" t="s">
        <v>13</v>
      </c>
      <c r="G77" s="58" t="s">
        <v>300</v>
      </c>
      <c r="H77" s="38" t="s">
        <v>301</v>
      </c>
      <c r="I77" s="64" t="s">
        <v>302</v>
      </c>
      <c r="J77" s="64" t="s">
        <v>303</v>
      </c>
      <c r="K77" s="30" t="s">
        <v>52</v>
      </c>
      <c r="L77" s="31" t="s">
        <v>52</v>
      </c>
      <c r="M77" s="39" t="s">
        <v>572</v>
      </c>
    </row>
    <row r="78" spans="1:13" ht="16.5" customHeight="1" x14ac:dyDescent="0.4">
      <c r="A78" s="2">
        <f t="shared" si="5"/>
        <v>73</v>
      </c>
      <c r="B78" s="10" t="str">
        <f>IF($C78="","",F78&amp;COUNTIF($F$6:F78,F78))</f>
        <v>出水市2</v>
      </c>
      <c r="C78" s="38" t="s">
        <v>565</v>
      </c>
      <c r="D78" s="38" t="s">
        <v>566</v>
      </c>
      <c r="E78" s="38" t="s">
        <v>567</v>
      </c>
      <c r="F78" s="38" t="s">
        <v>13</v>
      </c>
      <c r="G78" s="58" t="s">
        <v>568</v>
      </c>
      <c r="H78" s="38" t="s">
        <v>569</v>
      </c>
      <c r="I78" s="64" t="s">
        <v>570</v>
      </c>
      <c r="J78" s="51" t="s">
        <v>365</v>
      </c>
      <c r="K78" s="30" t="s">
        <v>52</v>
      </c>
      <c r="L78" s="31" t="s">
        <v>52</v>
      </c>
      <c r="M78" s="39" t="s">
        <v>571</v>
      </c>
    </row>
    <row r="79" spans="1:13" ht="16.5" customHeight="1" x14ac:dyDescent="0.4">
      <c r="A79" s="2">
        <f t="shared" si="5"/>
        <v>74</v>
      </c>
      <c r="B79" s="10" t="str">
        <f>IF($C79="","",F79&amp;COUNTIF($F$6:F79,F79))</f>
        <v>出水市3</v>
      </c>
      <c r="C79" s="38" t="s">
        <v>238</v>
      </c>
      <c r="D79" s="38" t="s">
        <v>95</v>
      </c>
      <c r="E79" s="38" t="s">
        <v>239</v>
      </c>
      <c r="F79" s="38" t="s">
        <v>13</v>
      </c>
      <c r="G79" s="58" t="s">
        <v>240</v>
      </c>
      <c r="H79" s="38" t="s">
        <v>241</v>
      </c>
      <c r="I79" s="64" t="s">
        <v>242</v>
      </c>
      <c r="J79" s="64" t="s">
        <v>243</v>
      </c>
      <c r="K79" s="30" t="s">
        <v>52</v>
      </c>
      <c r="L79" s="31" t="s">
        <v>52</v>
      </c>
      <c r="M79" s="39" t="s">
        <v>572</v>
      </c>
    </row>
    <row r="80" spans="1:13" ht="16.5" customHeight="1" x14ac:dyDescent="0.4">
      <c r="A80" s="2">
        <f t="shared" si="5"/>
        <v>75</v>
      </c>
      <c r="B80" s="10" t="str">
        <f>IF($C80="","",F80&amp;COUNTIF($F$6:F80,F80))</f>
        <v>垂水市1</v>
      </c>
      <c r="C80" s="38" t="s">
        <v>339</v>
      </c>
      <c r="D80" s="38" t="s">
        <v>340</v>
      </c>
      <c r="E80" s="38" t="s">
        <v>341</v>
      </c>
      <c r="F80" s="38" t="s">
        <v>16</v>
      </c>
      <c r="G80" s="58" t="s">
        <v>342</v>
      </c>
      <c r="H80" s="38" t="s">
        <v>343</v>
      </c>
      <c r="I80" s="64" t="s">
        <v>344</v>
      </c>
      <c r="J80" s="64" t="s">
        <v>657</v>
      </c>
      <c r="K80" s="30" t="s">
        <v>52</v>
      </c>
      <c r="L80" s="31" t="s">
        <v>52</v>
      </c>
      <c r="M80" s="39" t="s">
        <v>572</v>
      </c>
    </row>
    <row r="81" spans="1:13" ht="16.5" customHeight="1" x14ac:dyDescent="0.4">
      <c r="A81" s="2">
        <f t="shared" si="5"/>
        <v>76</v>
      </c>
      <c r="B81" s="10" t="str">
        <f>IF($C81="","",F81&amp;COUNTIF($F$6:F81,F81))</f>
        <v>知名町1</v>
      </c>
      <c r="C81" s="38" t="s">
        <v>276</v>
      </c>
      <c r="D81" s="38" t="s">
        <v>277</v>
      </c>
      <c r="E81" s="38" t="s">
        <v>278</v>
      </c>
      <c r="F81" s="38" t="s">
        <v>50</v>
      </c>
      <c r="G81" s="58" t="s">
        <v>279</v>
      </c>
      <c r="H81" s="38" t="s">
        <v>280</v>
      </c>
      <c r="I81" s="64" t="s">
        <v>281</v>
      </c>
      <c r="J81" s="64" t="s">
        <v>282</v>
      </c>
      <c r="K81" s="30" t="s">
        <v>52</v>
      </c>
      <c r="L81" s="31" t="s">
        <v>52</v>
      </c>
      <c r="M81" s="39" t="s">
        <v>572</v>
      </c>
    </row>
    <row r="82" spans="1:13" ht="16.5" customHeight="1" x14ac:dyDescent="0.4">
      <c r="A82" s="2">
        <f t="shared" si="5"/>
        <v>77</v>
      </c>
      <c r="B82" s="10" t="str">
        <f>IF($C82="","",F82&amp;COUNTIF($F$6:F82,F82))</f>
        <v>南さつま市1</v>
      </c>
      <c r="C82" s="38" t="s">
        <v>332</v>
      </c>
      <c r="D82" s="38" t="s">
        <v>333</v>
      </c>
      <c r="E82" s="38" t="s">
        <v>334</v>
      </c>
      <c r="F82" s="38" t="s">
        <v>22</v>
      </c>
      <c r="G82" s="58" t="s">
        <v>335</v>
      </c>
      <c r="H82" s="38" t="s">
        <v>336</v>
      </c>
      <c r="I82" s="64" t="s">
        <v>337</v>
      </c>
      <c r="J82" s="64" t="s">
        <v>338</v>
      </c>
      <c r="K82" s="30" t="s">
        <v>52</v>
      </c>
      <c r="L82" s="31" t="s">
        <v>52</v>
      </c>
      <c r="M82" s="39" t="s">
        <v>572</v>
      </c>
    </row>
    <row r="83" spans="1:13" ht="16.5" customHeight="1" x14ac:dyDescent="0.4">
      <c r="A83" s="2">
        <f t="shared" si="5"/>
        <v>78</v>
      </c>
      <c r="B83" s="10" t="str">
        <f>IF($C83="","",F83&amp;COUNTIF($F$6:F83,F83))</f>
        <v>南さつま市2</v>
      </c>
      <c r="C83" s="38" t="s">
        <v>244</v>
      </c>
      <c r="D83" s="38" t="s">
        <v>245</v>
      </c>
      <c r="E83" s="38" t="s">
        <v>246</v>
      </c>
      <c r="F83" s="38" t="s">
        <v>22</v>
      </c>
      <c r="G83" s="58" t="s">
        <v>247</v>
      </c>
      <c r="H83" s="38" t="s">
        <v>248</v>
      </c>
      <c r="I83" s="64" t="s">
        <v>249</v>
      </c>
      <c r="J83" s="64" t="s">
        <v>250</v>
      </c>
      <c r="K83" s="30" t="s">
        <v>52</v>
      </c>
      <c r="L83" s="31" t="s">
        <v>52</v>
      </c>
      <c r="M83" s="39" t="s">
        <v>572</v>
      </c>
    </row>
    <row r="84" spans="1:13" ht="16.5" customHeight="1" x14ac:dyDescent="0.4">
      <c r="A84" s="2">
        <f t="shared" si="5"/>
        <v>79</v>
      </c>
      <c r="B84" s="10" t="str">
        <f>IF($C84="","",F84&amp;COUNTIF($F$6:F84,F84))</f>
        <v>南さつま市3</v>
      </c>
      <c r="C84" s="38" t="s">
        <v>290</v>
      </c>
      <c r="D84" s="38" t="s">
        <v>291</v>
      </c>
      <c r="E84" s="38" t="s">
        <v>292</v>
      </c>
      <c r="F84" s="38" t="s">
        <v>22</v>
      </c>
      <c r="G84" s="58" t="s">
        <v>293</v>
      </c>
      <c r="H84" s="38" t="s">
        <v>294</v>
      </c>
      <c r="I84" s="64" t="s">
        <v>295</v>
      </c>
      <c r="J84" s="64" t="s">
        <v>296</v>
      </c>
      <c r="K84" s="30" t="s">
        <v>52</v>
      </c>
      <c r="L84" s="31" t="s">
        <v>535</v>
      </c>
      <c r="M84" s="39" t="s">
        <v>164</v>
      </c>
    </row>
    <row r="85" spans="1:13" ht="16.5" customHeight="1" x14ac:dyDescent="0.4">
      <c r="A85" s="2">
        <f t="shared" si="5"/>
        <v>80</v>
      </c>
      <c r="B85" s="10" t="str">
        <f>IF($C85="","",F85&amp;COUNTIF($F$6:F85,F85))</f>
        <v>南さつま市4</v>
      </c>
      <c r="C85" s="38" t="s">
        <v>366</v>
      </c>
      <c r="D85" s="38" t="s">
        <v>367</v>
      </c>
      <c r="E85" s="38" t="s">
        <v>368</v>
      </c>
      <c r="F85" s="38" t="s">
        <v>22</v>
      </c>
      <c r="G85" s="58" t="s">
        <v>369</v>
      </c>
      <c r="H85" s="38" t="s">
        <v>370</v>
      </c>
      <c r="I85" s="64" t="s">
        <v>371</v>
      </c>
      <c r="J85" s="66" t="s">
        <v>372</v>
      </c>
      <c r="K85" s="30" t="s">
        <v>52</v>
      </c>
      <c r="L85" s="31" t="s">
        <v>52</v>
      </c>
      <c r="M85" s="39" t="s">
        <v>572</v>
      </c>
    </row>
    <row r="86" spans="1:13" ht="16.5" customHeight="1" x14ac:dyDescent="0.4">
      <c r="A86" s="2">
        <f t="shared" si="5"/>
        <v>81</v>
      </c>
      <c r="B86" s="10" t="str">
        <f>IF($C86="","",F86&amp;COUNTIF($F$6:F86,F86))</f>
        <v>南さつま市5</v>
      </c>
      <c r="C86" s="38" t="s">
        <v>560</v>
      </c>
      <c r="D86" s="38" t="s">
        <v>367</v>
      </c>
      <c r="E86" s="38" t="s">
        <v>334</v>
      </c>
      <c r="F86" s="38" t="s">
        <v>22</v>
      </c>
      <c r="G86" s="58" t="s">
        <v>561</v>
      </c>
      <c r="H86" s="38" t="s">
        <v>562</v>
      </c>
      <c r="I86" s="64" t="s">
        <v>563</v>
      </c>
      <c r="J86" s="84" t="s">
        <v>564</v>
      </c>
      <c r="K86" s="30" t="s">
        <v>52</v>
      </c>
      <c r="L86" s="31" t="s">
        <v>52</v>
      </c>
      <c r="M86" s="39" t="s">
        <v>572</v>
      </c>
    </row>
    <row r="87" spans="1:13" ht="16.5" customHeight="1" x14ac:dyDescent="0.4">
      <c r="A87" s="2">
        <f t="shared" si="5"/>
        <v>82</v>
      </c>
      <c r="B87" s="10" t="str">
        <f>IF($C87="","",F87&amp;COUNTIF($F$6:F87,F87))</f>
        <v>南九州市1</v>
      </c>
      <c r="C87" s="38" t="s">
        <v>67</v>
      </c>
      <c r="D87" s="38" t="s">
        <v>68</v>
      </c>
      <c r="E87" s="38" t="s">
        <v>69</v>
      </c>
      <c r="F87" s="38" t="s">
        <v>25</v>
      </c>
      <c r="G87" s="58" t="s">
        <v>70</v>
      </c>
      <c r="H87" s="38" t="s">
        <v>71</v>
      </c>
      <c r="I87" s="64" t="s">
        <v>72</v>
      </c>
      <c r="J87" s="64" t="s">
        <v>73</v>
      </c>
      <c r="K87" s="30" t="s">
        <v>52</v>
      </c>
      <c r="L87" s="31" t="s">
        <v>52</v>
      </c>
      <c r="M87" s="39" t="s">
        <v>559</v>
      </c>
    </row>
    <row r="88" spans="1:13" ht="16.5" customHeight="1" x14ac:dyDescent="0.4">
      <c r="A88" s="2">
        <f t="shared" si="5"/>
        <v>83</v>
      </c>
      <c r="B88" s="10" t="str">
        <f>IF($C88="","",F88&amp;COUNTIF($F$6:F88,F88))</f>
        <v>南九州市2</v>
      </c>
      <c r="C88" s="38" t="s">
        <v>74</v>
      </c>
      <c r="D88" s="38" t="s">
        <v>68</v>
      </c>
      <c r="E88" s="38" t="s">
        <v>75</v>
      </c>
      <c r="F88" s="38" t="s">
        <v>25</v>
      </c>
      <c r="G88" s="58" t="s">
        <v>76</v>
      </c>
      <c r="H88" s="38" t="s">
        <v>77</v>
      </c>
      <c r="I88" s="64" t="s">
        <v>78</v>
      </c>
      <c r="J88" s="64" t="s">
        <v>73</v>
      </c>
      <c r="K88" s="30" t="s">
        <v>52</v>
      </c>
      <c r="L88" s="31" t="s">
        <v>52</v>
      </c>
      <c r="M88" s="39" t="s">
        <v>559</v>
      </c>
    </row>
    <row r="89" spans="1:13" ht="16.5" customHeight="1" x14ac:dyDescent="0.4">
      <c r="A89" s="2">
        <f t="shared" si="5"/>
        <v>84</v>
      </c>
      <c r="B89" s="10" t="str">
        <f>IF($C89="","",F89&amp;COUNTIF($F$6:F89,F89))</f>
        <v>南九州市3</v>
      </c>
      <c r="C89" s="38" t="s">
        <v>117</v>
      </c>
      <c r="D89" s="38" t="s">
        <v>118</v>
      </c>
      <c r="E89" s="38" t="s">
        <v>119</v>
      </c>
      <c r="F89" s="38" t="s">
        <v>25</v>
      </c>
      <c r="G89" s="58" t="s">
        <v>120</v>
      </c>
      <c r="H89" s="38" t="s">
        <v>121</v>
      </c>
      <c r="I89" s="64" t="s">
        <v>122</v>
      </c>
      <c r="J89" s="64" t="s">
        <v>123</v>
      </c>
      <c r="K89" s="30" t="s">
        <v>52</v>
      </c>
      <c r="L89" s="31" t="s">
        <v>52</v>
      </c>
      <c r="M89" s="39" t="s">
        <v>572</v>
      </c>
    </row>
    <row r="90" spans="1:13" ht="16.5" customHeight="1" x14ac:dyDescent="0.4">
      <c r="A90" s="2">
        <f t="shared" si="5"/>
        <v>85</v>
      </c>
      <c r="B90" s="10" t="str">
        <f>IF($C90="","",F90&amp;COUNTIF($F$6:F90,F90))</f>
        <v>南九州市4</v>
      </c>
      <c r="C90" s="38" t="s">
        <v>325</v>
      </c>
      <c r="D90" s="38" t="s">
        <v>326</v>
      </c>
      <c r="E90" s="38" t="s">
        <v>327</v>
      </c>
      <c r="F90" s="38" t="s">
        <v>25</v>
      </c>
      <c r="G90" s="58" t="s">
        <v>328</v>
      </c>
      <c r="H90" s="38" t="s">
        <v>329</v>
      </c>
      <c r="I90" s="64" t="s">
        <v>330</v>
      </c>
      <c r="J90" s="64" t="s">
        <v>331</v>
      </c>
      <c r="K90" s="30" t="s">
        <v>52</v>
      </c>
      <c r="L90" s="31" t="s">
        <v>52</v>
      </c>
      <c r="M90" s="39" t="s">
        <v>572</v>
      </c>
    </row>
    <row r="91" spans="1:13" ht="16.5" customHeight="1" x14ac:dyDescent="0.4">
      <c r="A91" s="2">
        <f t="shared" si="5"/>
        <v>86</v>
      </c>
      <c r="B91" s="10" t="str">
        <f>IF($C91="","",F91&amp;COUNTIF($F$6:F91,F91))</f>
        <v>南九州市5</v>
      </c>
      <c r="C91" s="38" t="s">
        <v>318</v>
      </c>
      <c r="D91" s="38" t="s">
        <v>319</v>
      </c>
      <c r="E91" s="38" t="s">
        <v>320</v>
      </c>
      <c r="F91" s="38" t="s">
        <v>25</v>
      </c>
      <c r="G91" s="58" t="s">
        <v>321</v>
      </c>
      <c r="H91" s="38" t="s">
        <v>322</v>
      </c>
      <c r="I91" s="64" t="s">
        <v>323</v>
      </c>
      <c r="J91" s="64" t="s">
        <v>324</v>
      </c>
      <c r="K91" s="30" t="s">
        <v>52</v>
      </c>
      <c r="L91" s="31" t="s">
        <v>52</v>
      </c>
      <c r="M91" s="39" t="s">
        <v>572</v>
      </c>
    </row>
    <row r="92" spans="1:13" ht="16.5" customHeight="1" x14ac:dyDescent="0.4">
      <c r="A92" s="2">
        <f t="shared" si="5"/>
        <v>87</v>
      </c>
      <c r="B92" s="10" t="str">
        <f>IF($C92="","",F92&amp;COUNTIF($F$6:F92,F92))</f>
        <v>南九州市6</v>
      </c>
      <c r="C92" s="38" t="s">
        <v>265</v>
      </c>
      <c r="D92" s="38" t="s">
        <v>118</v>
      </c>
      <c r="E92" s="38" t="s">
        <v>266</v>
      </c>
      <c r="F92" s="38" t="s">
        <v>25</v>
      </c>
      <c r="G92" s="58" t="s">
        <v>267</v>
      </c>
      <c r="H92" s="38" t="s">
        <v>268</v>
      </c>
      <c r="I92" s="64" t="s">
        <v>269</v>
      </c>
      <c r="J92" s="66" t="s">
        <v>270</v>
      </c>
      <c r="K92" s="30" t="s">
        <v>52</v>
      </c>
      <c r="L92" s="31" t="s">
        <v>52</v>
      </c>
      <c r="M92" s="39" t="s">
        <v>572</v>
      </c>
    </row>
    <row r="93" spans="1:13" ht="16.5" customHeight="1" x14ac:dyDescent="0.4">
      <c r="A93" s="2">
        <f t="shared" ref="A93:A131" si="6">ROW()-5</f>
        <v>88</v>
      </c>
      <c r="B93" s="10" t="str">
        <f>IF($C93="","",F93&amp;COUNTIF($F$6:F93,F93))</f>
        <v>日置市1</v>
      </c>
      <c r="C93" s="38" t="s">
        <v>542</v>
      </c>
      <c r="D93" s="38" t="s">
        <v>543</v>
      </c>
      <c r="E93" s="38" t="s">
        <v>544</v>
      </c>
      <c r="F93" s="38" t="s">
        <v>18</v>
      </c>
      <c r="G93" s="58" t="s">
        <v>545</v>
      </c>
      <c r="H93" s="38" t="s">
        <v>546</v>
      </c>
      <c r="I93" s="64" t="s">
        <v>547</v>
      </c>
      <c r="J93" s="64" t="s">
        <v>548</v>
      </c>
      <c r="K93" s="30" t="s">
        <v>52</v>
      </c>
      <c r="L93" s="31" t="s">
        <v>52</v>
      </c>
      <c r="M93" s="39" t="s">
        <v>550</v>
      </c>
    </row>
    <row r="94" spans="1:13" ht="16.5" customHeight="1" x14ac:dyDescent="0.4">
      <c r="A94" s="2">
        <f t="shared" si="6"/>
        <v>89</v>
      </c>
      <c r="B94" s="10" t="str">
        <f>IF($C94="","",F94&amp;COUNTIF($F$6:F94,F94))</f>
        <v>日置市2</v>
      </c>
      <c r="C94" s="38" t="s">
        <v>373</v>
      </c>
      <c r="D94" s="38" t="s">
        <v>374</v>
      </c>
      <c r="E94" s="38" t="s">
        <v>375</v>
      </c>
      <c r="F94" s="38" t="s">
        <v>18</v>
      </c>
      <c r="G94" s="58" t="s">
        <v>376</v>
      </c>
      <c r="H94" s="38" t="s">
        <v>377</v>
      </c>
      <c r="I94" s="64" t="s">
        <v>378</v>
      </c>
      <c r="J94" s="64" t="s">
        <v>379</v>
      </c>
      <c r="K94" s="30" t="s">
        <v>52</v>
      </c>
      <c r="L94" s="31" t="s">
        <v>52</v>
      </c>
      <c r="M94" s="39" t="s">
        <v>572</v>
      </c>
    </row>
    <row r="95" spans="1:13" ht="16.5" customHeight="1" x14ac:dyDescent="0.4">
      <c r="A95" s="2">
        <f t="shared" si="6"/>
        <v>90</v>
      </c>
      <c r="B95" s="10" t="str">
        <f>IF($C95="","",F95&amp;COUNTIF($F$6:F95,F95))</f>
        <v>日置市3</v>
      </c>
      <c r="C95" s="38" t="s">
        <v>304</v>
      </c>
      <c r="D95" s="38" t="s">
        <v>305</v>
      </c>
      <c r="E95" s="38" t="s">
        <v>306</v>
      </c>
      <c r="F95" s="38" t="s">
        <v>18</v>
      </c>
      <c r="G95" s="58" t="s">
        <v>307</v>
      </c>
      <c r="H95" s="38" t="s">
        <v>308</v>
      </c>
      <c r="I95" s="64" t="s">
        <v>309</v>
      </c>
      <c r="J95" s="64" t="s">
        <v>310</v>
      </c>
      <c r="K95" s="30" t="s">
        <v>52</v>
      </c>
      <c r="L95" s="31" t="s">
        <v>52</v>
      </c>
      <c r="M95" s="39" t="s">
        <v>572</v>
      </c>
    </row>
    <row r="96" spans="1:13" ht="16.5" customHeight="1" x14ac:dyDescent="0.4">
      <c r="A96" s="2">
        <f t="shared" si="6"/>
        <v>91</v>
      </c>
      <c r="B96" s="10" t="str">
        <f>IF($C96="","",F96&amp;COUNTIF($F$6:F96,F96))</f>
        <v>日置市4</v>
      </c>
      <c r="C96" s="38" t="s">
        <v>251</v>
      </c>
      <c r="D96" s="38" t="s">
        <v>252</v>
      </c>
      <c r="E96" s="38" t="s">
        <v>253</v>
      </c>
      <c r="F96" s="38" t="s">
        <v>18</v>
      </c>
      <c r="G96" s="58" t="s">
        <v>254</v>
      </c>
      <c r="H96" s="38" t="s">
        <v>255</v>
      </c>
      <c r="I96" s="64" t="s">
        <v>256</v>
      </c>
      <c r="J96" s="64" t="s">
        <v>257</v>
      </c>
      <c r="K96" s="30" t="s">
        <v>52</v>
      </c>
      <c r="L96" s="31" t="s">
        <v>52</v>
      </c>
      <c r="M96" s="39" t="s">
        <v>572</v>
      </c>
    </row>
    <row r="97" spans="1:13" ht="16.5" customHeight="1" x14ac:dyDescent="0.4">
      <c r="A97" s="2">
        <f t="shared" si="6"/>
        <v>92</v>
      </c>
      <c r="B97" s="10" t="str">
        <f>IF($C97="","",F97&amp;COUNTIF($F$6:F97,F97))</f>
        <v>枕崎市1</v>
      </c>
      <c r="C97" s="38" t="s">
        <v>137</v>
      </c>
      <c r="D97" s="38" t="s">
        <v>138</v>
      </c>
      <c r="E97" s="38" t="s">
        <v>139</v>
      </c>
      <c r="F97" s="38" t="s">
        <v>11</v>
      </c>
      <c r="G97" s="58" t="s">
        <v>140</v>
      </c>
      <c r="H97" s="38" t="s">
        <v>141</v>
      </c>
      <c r="I97" s="64" t="s">
        <v>142</v>
      </c>
      <c r="J97" s="64" t="s">
        <v>143</v>
      </c>
      <c r="K97" s="30" t="s">
        <v>52</v>
      </c>
      <c r="L97" s="31" t="s">
        <v>52</v>
      </c>
      <c r="M97" s="39" t="s">
        <v>572</v>
      </c>
    </row>
    <row r="98" spans="1:13" ht="16.5" customHeight="1" x14ac:dyDescent="0.4">
      <c r="A98" s="2">
        <f t="shared" si="6"/>
        <v>93</v>
      </c>
      <c r="B98" s="10" t="str">
        <f>IF($C98="","",F98&amp;COUNTIF($F$6:F98,F98))</f>
        <v>枕崎市2</v>
      </c>
      <c r="C98" s="38" t="s">
        <v>352</v>
      </c>
      <c r="D98" s="38" t="s">
        <v>353</v>
      </c>
      <c r="E98" s="38" t="s">
        <v>354</v>
      </c>
      <c r="F98" s="38" t="s">
        <v>11</v>
      </c>
      <c r="G98" s="58" t="s">
        <v>355</v>
      </c>
      <c r="H98" s="38" t="s">
        <v>356</v>
      </c>
      <c r="I98" s="64" t="s">
        <v>357</v>
      </c>
      <c r="J98" s="64" t="s">
        <v>358</v>
      </c>
      <c r="K98" s="30" t="s">
        <v>52</v>
      </c>
      <c r="L98" s="31" t="s">
        <v>52</v>
      </c>
      <c r="M98" s="39" t="s">
        <v>572</v>
      </c>
    </row>
    <row r="99" spans="1:13" ht="16.5" customHeight="1" x14ac:dyDescent="0.4">
      <c r="A99" s="2">
        <f t="shared" si="6"/>
        <v>94</v>
      </c>
      <c r="B99" s="10" t="str">
        <f>IF($C99="","",F99&amp;COUNTIF($F$6:F99,F99))</f>
        <v>霧島市1</v>
      </c>
      <c r="C99" s="38" t="s">
        <v>219</v>
      </c>
      <c r="D99" s="38" t="s">
        <v>220</v>
      </c>
      <c r="E99" s="38" t="s">
        <v>221</v>
      </c>
      <c r="F99" s="38" t="s">
        <v>20</v>
      </c>
      <c r="G99" s="58" t="s">
        <v>222</v>
      </c>
      <c r="H99" s="38" t="s">
        <v>223</v>
      </c>
      <c r="I99" s="64" t="s">
        <v>224</v>
      </c>
      <c r="J99" s="66" t="s">
        <v>225</v>
      </c>
      <c r="K99" s="30" t="s">
        <v>52</v>
      </c>
      <c r="L99" s="31" t="s">
        <v>52</v>
      </c>
      <c r="M99" s="39" t="s">
        <v>572</v>
      </c>
    </row>
    <row r="100" spans="1:13" ht="16.5" customHeight="1" x14ac:dyDescent="0.4">
      <c r="A100" s="2">
        <f t="shared" si="6"/>
        <v>95</v>
      </c>
      <c r="B100" s="10" t="str">
        <f>IF($C100="","",F100&amp;COUNTIF($F$6:F100,F100))</f>
        <v>霧島市2</v>
      </c>
      <c r="C100" s="38" t="s">
        <v>144</v>
      </c>
      <c r="D100" s="38" t="s">
        <v>145</v>
      </c>
      <c r="E100" s="38" t="s">
        <v>146</v>
      </c>
      <c r="F100" s="38" t="s">
        <v>20</v>
      </c>
      <c r="G100" s="58" t="s">
        <v>147</v>
      </c>
      <c r="H100" s="38" t="s">
        <v>148</v>
      </c>
      <c r="I100" s="64" t="s">
        <v>149</v>
      </c>
      <c r="J100" s="65" t="s">
        <v>150</v>
      </c>
      <c r="K100" s="30" t="s">
        <v>52</v>
      </c>
      <c r="L100" s="31" t="s">
        <v>52</v>
      </c>
      <c r="M100" s="39" t="s">
        <v>572</v>
      </c>
    </row>
    <row r="101" spans="1:13" ht="16.5" customHeight="1" x14ac:dyDescent="0.4">
      <c r="A101" s="2">
        <f t="shared" si="6"/>
        <v>96</v>
      </c>
      <c r="B101" s="10" t="str">
        <f>IF($C101="","",F101&amp;COUNTIF($F$6:F101,F101))</f>
        <v/>
      </c>
      <c r="C101" s="38"/>
      <c r="D101" s="38"/>
      <c r="E101" s="38"/>
      <c r="F101" s="38"/>
      <c r="G101" s="58"/>
      <c r="H101" s="38"/>
      <c r="I101" s="38"/>
      <c r="J101" s="38"/>
      <c r="K101" s="30"/>
      <c r="L101" s="31"/>
      <c r="M101" s="39"/>
    </row>
    <row r="102" spans="1:13" ht="16.5" customHeight="1" x14ac:dyDescent="0.4">
      <c r="A102" s="2">
        <f t="shared" si="6"/>
        <v>97</v>
      </c>
      <c r="B102" s="10" t="str">
        <f>IF($C102="","",F102&amp;COUNTIF($F$6:F102,F102))</f>
        <v/>
      </c>
      <c r="C102" s="38"/>
      <c r="D102" s="38"/>
      <c r="E102" s="38"/>
      <c r="F102" s="38"/>
      <c r="G102" s="58"/>
      <c r="H102" s="38"/>
      <c r="I102" s="38"/>
      <c r="J102" s="38"/>
      <c r="K102" s="30"/>
      <c r="L102" s="31"/>
      <c r="M102" s="39"/>
    </row>
    <row r="103" spans="1:13" ht="16.5" customHeight="1" x14ac:dyDescent="0.4">
      <c r="A103" s="2">
        <f t="shared" si="6"/>
        <v>98</v>
      </c>
      <c r="B103" s="11" t="str">
        <f>IF($C103="","",F103&amp;COUNTIF($F$6:F103,F103))</f>
        <v/>
      </c>
      <c r="C103" s="54"/>
      <c r="D103" s="54"/>
      <c r="E103" s="54"/>
      <c r="F103" s="54"/>
      <c r="G103" s="59"/>
      <c r="H103" s="54"/>
      <c r="I103" s="54"/>
      <c r="J103" s="54"/>
      <c r="K103" s="55"/>
      <c r="L103" s="56"/>
      <c r="M103" s="57"/>
    </row>
    <row r="104" spans="1:13" ht="16.5" customHeight="1" x14ac:dyDescent="0.4">
      <c r="A104" s="2">
        <f t="shared" si="6"/>
        <v>99</v>
      </c>
      <c r="C104" s="38"/>
      <c r="D104" s="38"/>
      <c r="E104" s="38"/>
      <c r="F104" s="38"/>
      <c r="G104" s="58"/>
      <c r="H104" s="38"/>
      <c r="I104" s="38"/>
      <c r="J104" s="38"/>
      <c r="K104" s="30"/>
      <c r="L104" s="31"/>
      <c r="M104" s="39"/>
    </row>
    <row r="105" spans="1:13" ht="16.5" customHeight="1" x14ac:dyDescent="0.4">
      <c r="A105" s="2">
        <f t="shared" si="6"/>
        <v>100</v>
      </c>
      <c r="C105" s="38"/>
      <c r="D105" s="38"/>
      <c r="E105" s="38"/>
      <c r="F105" s="38"/>
      <c r="G105" s="58"/>
      <c r="H105" s="38"/>
      <c r="I105" s="38"/>
      <c r="J105" s="38"/>
      <c r="K105" s="30"/>
      <c r="L105" s="31"/>
      <c r="M105" s="39"/>
    </row>
    <row r="106" spans="1:13" ht="16.5" customHeight="1" x14ac:dyDescent="0.4">
      <c r="A106" s="2">
        <f t="shared" si="6"/>
        <v>101</v>
      </c>
      <c r="C106" s="38"/>
      <c r="D106" s="38"/>
      <c r="E106" s="38"/>
      <c r="F106" s="38"/>
      <c r="G106" s="58"/>
      <c r="H106" s="38"/>
      <c r="I106" s="38"/>
      <c r="J106" s="38"/>
      <c r="K106" s="30"/>
      <c r="L106" s="31"/>
      <c r="M106" s="39"/>
    </row>
    <row r="107" spans="1:13" ht="16.5" customHeight="1" x14ac:dyDescent="0.4">
      <c r="A107" s="2">
        <f t="shared" si="6"/>
        <v>102</v>
      </c>
      <c r="C107" s="38"/>
      <c r="D107" s="38"/>
      <c r="E107" s="38"/>
      <c r="F107" s="38"/>
      <c r="G107" s="58"/>
      <c r="H107" s="38"/>
      <c r="I107" s="38"/>
      <c r="J107" s="38"/>
      <c r="K107" s="30"/>
      <c r="L107" s="31"/>
      <c r="M107" s="39"/>
    </row>
    <row r="108" spans="1:13" ht="16.5" customHeight="1" x14ac:dyDescent="0.4">
      <c r="A108" s="2">
        <f t="shared" si="6"/>
        <v>103</v>
      </c>
      <c r="C108" s="38"/>
      <c r="D108" s="38"/>
      <c r="E108" s="38"/>
      <c r="F108" s="38"/>
      <c r="G108" s="58"/>
      <c r="H108" s="38"/>
      <c r="I108" s="38"/>
      <c r="J108" s="38"/>
      <c r="K108" s="30"/>
      <c r="L108" s="31"/>
      <c r="M108" s="39"/>
    </row>
    <row r="109" spans="1:13" ht="16.5" customHeight="1" x14ac:dyDescent="0.4">
      <c r="A109" s="2">
        <f t="shared" si="6"/>
        <v>104</v>
      </c>
      <c r="C109" s="38"/>
      <c r="D109" s="38"/>
      <c r="E109" s="38"/>
      <c r="F109" s="38"/>
      <c r="G109" s="58"/>
      <c r="H109" s="38"/>
      <c r="I109" s="38"/>
      <c r="J109" s="38"/>
      <c r="K109" s="30"/>
      <c r="L109" s="31"/>
      <c r="M109" s="39"/>
    </row>
    <row r="110" spans="1:13" ht="16.5" customHeight="1" x14ac:dyDescent="0.4">
      <c r="A110" s="2">
        <f t="shared" si="6"/>
        <v>105</v>
      </c>
      <c r="C110" s="38"/>
      <c r="D110" s="38"/>
      <c r="E110" s="38"/>
      <c r="F110" s="38"/>
      <c r="G110" s="58"/>
      <c r="H110" s="38"/>
      <c r="I110" s="38"/>
      <c r="J110" s="38"/>
      <c r="K110" s="30"/>
      <c r="L110" s="31"/>
      <c r="M110" s="39"/>
    </row>
    <row r="111" spans="1:13" ht="16.5" customHeight="1" x14ac:dyDescent="0.4">
      <c r="A111" s="2">
        <f t="shared" si="6"/>
        <v>106</v>
      </c>
      <c r="C111" s="38"/>
      <c r="D111" s="38"/>
      <c r="E111" s="38"/>
      <c r="F111" s="38"/>
      <c r="G111" s="58"/>
      <c r="H111" s="38"/>
      <c r="I111" s="38"/>
      <c r="J111" s="38"/>
      <c r="K111" s="30"/>
      <c r="L111" s="31"/>
      <c r="M111" s="39"/>
    </row>
    <row r="112" spans="1:13" ht="16.5" customHeight="1" x14ac:dyDescent="0.4">
      <c r="A112" s="2">
        <f t="shared" si="6"/>
        <v>107</v>
      </c>
      <c r="C112" s="38"/>
      <c r="D112" s="38"/>
      <c r="E112" s="38"/>
      <c r="F112" s="38"/>
      <c r="G112" s="58"/>
      <c r="H112" s="38"/>
      <c r="I112" s="38"/>
      <c r="J112" s="38"/>
      <c r="K112" s="30"/>
      <c r="L112" s="31"/>
      <c r="M112" s="39"/>
    </row>
    <row r="113" spans="1:13" ht="16.5" customHeight="1" x14ac:dyDescent="0.4">
      <c r="A113" s="2">
        <f t="shared" si="6"/>
        <v>108</v>
      </c>
      <c r="C113" s="38"/>
      <c r="D113" s="38"/>
      <c r="E113" s="38"/>
      <c r="F113" s="38"/>
      <c r="G113" s="58"/>
      <c r="H113" s="38"/>
      <c r="I113" s="38"/>
      <c r="J113" s="38"/>
      <c r="K113" s="30"/>
      <c r="L113" s="31"/>
      <c r="M113" s="39"/>
    </row>
    <row r="114" spans="1:13" ht="16.5" customHeight="1" x14ac:dyDescent="0.4">
      <c r="A114" s="2">
        <f t="shared" si="6"/>
        <v>109</v>
      </c>
      <c r="C114" s="38"/>
      <c r="D114" s="38"/>
      <c r="E114" s="38"/>
      <c r="F114" s="38"/>
      <c r="G114" s="58"/>
      <c r="H114" s="38"/>
      <c r="I114" s="38"/>
      <c r="J114" s="38"/>
      <c r="K114" s="30"/>
      <c r="L114" s="31"/>
      <c r="M114" s="39"/>
    </row>
    <row r="115" spans="1:13" ht="16.5" customHeight="1" x14ac:dyDescent="0.4">
      <c r="A115" s="2">
        <f t="shared" si="6"/>
        <v>110</v>
      </c>
      <c r="C115" s="38"/>
      <c r="D115" s="38"/>
      <c r="E115" s="38"/>
      <c r="F115" s="38"/>
      <c r="G115" s="58"/>
      <c r="H115" s="38"/>
      <c r="I115" s="38"/>
      <c r="J115" s="38"/>
      <c r="K115" s="30"/>
      <c r="L115" s="31"/>
      <c r="M115" s="39"/>
    </row>
    <row r="116" spans="1:13" ht="16.5" customHeight="1" x14ac:dyDescent="0.4">
      <c r="A116" s="2">
        <f t="shared" si="6"/>
        <v>111</v>
      </c>
      <c r="C116" s="38"/>
      <c r="D116" s="38"/>
      <c r="E116" s="38"/>
      <c r="F116" s="38"/>
      <c r="G116" s="58"/>
      <c r="H116" s="38"/>
      <c r="I116" s="38"/>
      <c r="J116" s="38"/>
      <c r="K116" s="30"/>
      <c r="L116" s="31"/>
      <c r="M116" s="39"/>
    </row>
    <row r="117" spans="1:13" ht="16.5" customHeight="1" x14ac:dyDescent="0.4">
      <c r="A117" s="2">
        <f t="shared" si="6"/>
        <v>112</v>
      </c>
      <c r="C117" s="38"/>
      <c r="D117" s="38"/>
      <c r="E117" s="38"/>
      <c r="F117" s="38"/>
      <c r="G117" s="58"/>
      <c r="H117" s="38"/>
      <c r="I117" s="38"/>
      <c r="J117" s="38"/>
      <c r="K117" s="30"/>
      <c r="L117" s="31"/>
      <c r="M117" s="39"/>
    </row>
    <row r="118" spans="1:13" ht="16.5" customHeight="1" x14ac:dyDescent="0.4">
      <c r="A118" s="2">
        <f t="shared" si="6"/>
        <v>113</v>
      </c>
      <c r="C118" s="38"/>
      <c r="D118" s="38"/>
      <c r="E118" s="38"/>
      <c r="F118" s="38"/>
      <c r="G118" s="58"/>
      <c r="H118" s="38"/>
      <c r="I118" s="38"/>
      <c r="J118" s="38"/>
      <c r="K118" s="30"/>
      <c r="L118" s="31"/>
      <c r="M118" s="39"/>
    </row>
    <row r="119" spans="1:13" ht="16.5" customHeight="1" x14ac:dyDescent="0.4">
      <c r="A119" s="2">
        <f t="shared" si="6"/>
        <v>114</v>
      </c>
      <c r="C119" s="38"/>
      <c r="D119" s="38"/>
      <c r="E119" s="38"/>
      <c r="F119" s="38"/>
      <c r="G119" s="58"/>
      <c r="H119" s="38"/>
      <c r="I119" s="38"/>
      <c r="J119" s="38"/>
      <c r="K119" s="30"/>
      <c r="L119" s="31"/>
      <c r="M119" s="39"/>
    </row>
    <row r="120" spans="1:13" ht="16.5" customHeight="1" x14ac:dyDescent="0.4">
      <c r="A120" s="2">
        <f t="shared" si="6"/>
        <v>115</v>
      </c>
      <c r="C120" s="38"/>
      <c r="D120" s="38"/>
      <c r="E120" s="38"/>
      <c r="F120" s="38"/>
      <c r="G120" s="58"/>
      <c r="H120" s="38"/>
      <c r="I120" s="38"/>
      <c r="J120" s="38"/>
      <c r="K120" s="30"/>
      <c r="L120" s="31"/>
      <c r="M120" s="39"/>
    </row>
    <row r="121" spans="1:13" ht="16.5" customHeight="1" x14ac:dyDescent="0.4">
      <c r="A121" s="2">
        <f t="shared" si="6"/>
        <v>116</v>
      </c>
      <c r="C121" s="38"/>
      <c r="D121" s="38"/>
      <c r="E121" s="38"/>
      <c r="F121" s="38"/>
      <c r="G121" s="58"/>
      <c r="H121" s="38"/>
      <c r="I121" s="38"/>
      <c r="J121" s="38"/>
      <c r="K121" s="30"/>
      <c r="L121" s="31"/>
      <c r="M121" s="39"/>
    </row>
    <row r="122" spans="1:13" ht="16.5" customHeight="1" x14ac:dyDescent="0.4">
      <c r="A122" s="2">
        <f t="shared" si="6"/>
        <v>117</v>
      </c>
      <c r="C122" s="38"/>
      <c r="D122" s="38"/>
      <c r="E122" s="38"/>
      <c r="F122" s="38"/>
      <c r="G122" s="58"/>
      <c r="H122" s="38"/>
      <c r="I122" s="38"/>
      <c r="J122" s="38"/>
      <c r="K122" s="30"/>
      <c r="L122" s="31"/>
      <c r="M122" s="39"/>
    </row>
    <row r="123" spans="1:13" ht="16.5" customHeight="1" x14ac:dyDescent="0.4">
      <c r="A123" s="2">
        <f t="shared" si="6"/>
        <v>118</v>
      </c>
      <c r="C123" s="38"/>
      <c r="D123" s="38"/>
      <c r="E123" s="38"/>
      <c r="F123" s="38"/>
      <c r="G123" s="58"/>
      <c r="H123" s="38"/>
      <c r="I123" s="38"/>
      <c r="J123" s="38"/>
      <c r="K123" s="30"/>
      <c r="L123" s="31"/>
      <c r="M123" s="39"/>
    </row>
    <row r="124" spans="1:13" ht="16.5" customHeight="1" x14ac:dyDescent="0.4">
      <c r="A124" s="2">
        <f t="shared" si="6"/>
        <v>119</v>
      </c>
      <c r="C124" s="38"/>
      <c r="D124" s="38"/>
      <c r="E124" s="38"/>
      <c r="F124" s="38"/>
      <c r="G124" s="58"/>
      <c r="H124" s="38"/>
      <c r="I124" s="38"/>
      <c r="J124" s="38"/>
      <c r="K124" s="30"/>
      <c r="L124" s="31"/>
      <c r="M124" s="39"/>
    </row>
    <row r="125" spans="1:13" ht="16.5" customHeight="1" x14ac:dyDescent="0.4">
      <c r="A125" s="2">
        <f t="shared" si="6"/>
        <v>120</v>
      </c>
      <c r="C125" s="38"/>
      <c r="D125" s="38"/>
      <c r="E125" s="38"/>
      <c r="F125" s="38"/>
      <c r="G125" s="58"/>
      <c r="H125" s="38"/>
      <c r="I125" s="38"/>
      <c r="J125" s="38"/>
      <c r="K125" s="30"/>
      <c r="L125" s="31"/>
      <c r="M125" s="39"/>
    </row>
    <row r="126" spans="1:13" ht="16.5" customHeight="1" x14ac:dyDescent="0.4">
      <c r="A126" s="2">
        <f t="shared" si="6"/>
        <v>121</v>
      </c>
      <c r="C126" s="38"/>
      <c r="D126" s="38"/>
      <c r="E126" s="38"/>
      <c r="F126" s="38"/>
      <c r="G126" s="58"/>
      <c r="H126" s="38"/>
      <c r="I126" s="38"/>
      <c r="J126" s="38"/>
      <c r="K126" s="30"/>
      <c r="L126" s="31"/>
      <c r="M126" s="39"/>
    </row>
    <row r="127" spans="1:13" ht="16.5" customHeight="1" x14ac:dyDescent="0.4">
      <c r="A127" s="2">
        <f t="shared" si="6"/>
        <v>122</v>
      </c>
      <c r="C127" s="38"/>
      <c r="D127" s="38"/>
      <c r="E127" s="38"/>
      <c r="F127" s="38"/>
      <c r="G127" s="58"/>
      <c r="H127" s="38"/>
      <c r="I127" s="38"/>
      <c r="J127" s="38"/>
      <c r="K127" s="30"/>
      <c r="L127" s="31"/>
      <c r="M127" s="39"/>
    </row>
    <row r="128" spans="1:13" ht="16.5" customHeight="1" x14ac:dyDescent="0.4">
      <c r="A128" s="2">
        <f t="shared" si="6"/>
        <v>123</v>
      </c>
      <c r="C128" s="38"/>
      <c r="D128" s="38"/>
      <c r="E128" s="38"/>
      <c r="F128" s="38"/>
      <c r="G128" s="58"/>
      <c r="H128" s="38"/>
      <c r="I128" s="38"/>
      <c r="J128" s="38"/>
      <c r="K128" s="30"/>
      <c r="L128" s="31"/>
      <c r="M128" s="39"/>
    </row>
    <row r="129" spans="1:13" ht="16.5" customHeight="1" x14ac:dyDescent="0.4">
      <c r="A129" s="2">
        <f t="shared" si="6"/>
        <v>124</v>
      </c>
      <c r="C129" s="38"/>
      <c r="D129" s="38"/>
      <c r="E129" s="38"/>
      <c r="F129" s="38"/>
      <c r="G129" s="58"/>
      <c r="H129" s="38"/>
      <c r="I129" s="38"/>
      <c r="J129" s="38"/>
      <c r="K129" s="30"/>
      <c r="L129" s="31"/>
      <c r="M129" s="39"/>
    </row>
    <row r="130" spans="1:13" ht="16.5" customHeight="1" x14ac:dyDescent="0.4">
      <c r="A130" s="2">
        <f t="shared" si="6"/>
        <v>125</v>
      </c>
      <c r="C130" s="38"/>
      <c r="D130" s="38"/>
      <c r="E130" s="38"/>
      <c r="F130" s="38"/>
      <c r="G130" s="58"/>
      <c r="H130" s="38"/>
      <c r="I130" s="38"/>
      <c r="J130" s="38"/>
      <c r="K130" s="30"/>
      <c r="L130" s="31"/>
      <c r="M130" s="39"/>
    </row>
    <row r="131" spans="1:13" ht="16.5" customHeight="1" x14ac:dyDescent="0.4">
      <c r="A131" s="2">
        <f t="shared" si="6"/>
        <v>126</v>
      </c>
      <c r="C131" s="40"/>
      <c r="D131" s="40"/>
      <c r="E131" s="40"/>
      <c r="F131" s="40"/>
      <c r="G131" s="60"/>
      <c r="H131" s="40"/>
      <c r="I131" s="40"/>
      <c r="J131" s="40"/>
      <c r="K131" s="32"/>
      <c r="L131" s="33"/>
      <c r="M131" s="41"/>
    </row>
  </sheetData>
  <sortState ref="C6:M100">
    <sortCondition ref="F6:F100"/>
  </sortState>
  <mergeCells count="12">
    <mergeCell ref="B4:B5"/>
    <mergeCell ref="M4:M5"/>
    <mergeCell ref="E4:E5"/>
    <mergeCell ref="G4:G5"/>
    <mergeCell ref="C1:G1"/>
    <mergeCell ref="C4:C5"/>
    <mergeCell ref="F4:F5"/>
    <mergeCell ref="H4:H5"/>
    <mergeCell ref="I4:I5"/>
    <mergeCell ref="J4:J5"/>
    <mergeCell ref="K4:L4"/>
    <mergeCell ref="D4:D5"/>
  </mergeCells>
  <phoneticPr fontId="2"/>
  <conditionalFormatting sqref="C6:M6 C14:M30 C32:M53 C81:M92 C101:M131">
    <cfRule type="expression" dxfId="36" priority="36">
      <formula>MOD(ROW(),2)=1</formula>
    </cfRule>
  </conditionalFormatting>
  <conditionalFormatting sqref="C6:M11">
    <cfRule type="expression" dxfId="35" priority="35">
      <formula>MOD(ROW(),2)=1</formula>
    </cfRule>
  </conditionalFormatting>
  <conditionalFormatting sqref="C11:M12 C12:I14 K12:M14 C30:I32 K30:M32 J13">
    <cfRule type="expression" dxfId="34" priority="34">
      <formula>MOD(ROW(),2)=1</formula>
    </cfRule>
  </conditionalFormatting>
  <conditionalFormatting sqref="C54:M54 C58:M59 C62:M62 C66:M66 C68:M68 C71:M71">
    <cfRule type="expression" dxfId="33" priority="33">
      <formula>MOD(ROW(),2)=1</formula>
    </cfRule>
  </conditionalFormatting>
  <conditionalFormatting sqref="C55:M55">
    <cfRule type="expression" dxfId="32" priority="32">
      <formula>MOD(ROW(),2)=1</formula>
    </cfRule>
  </conditionalFormatting>
  <conditionalFormatting sqref="C56:I56 K56:M56">
    <cfRule type="expression" dxfId="31" priority="31">
      <formula>MOD(ROW(),2)=1</formula>
    </cfRule>
  </conditionalFormatting>
  <conditionalFormatting sqref="J56">
    <cfRule type="expression" dxfId="30" priority="30">
      <formula>MOD(ROW(),2)=1</formula>
    </cfRule>
  </conditionalFormatting>
  <conditionalFormatting sqref="C57:M57">
    <cfRule type="expression" dxfId="29" priority="29">
      <formula>MOD(ROW(),2)=1</formula>
    </cfRule>
  </conditionalFormatting>
  <conditionalFormatting sqref="C57:M57">
    <cfRule type="expression" dxfId="28" priority="28">
      <formula>MOD(ROW(),2)=1</formula>
    </cfRule>
  </conditionalFormatting>
  <conditionalFormatting sqref="C54:M54">
    <cfRule type="expression" dxfId="27" priority="27">
      <formula>MOD(ROW(),2)=1</formula>
    </cfRule>
  </conditionalFormatting>
  <conditionalFormatting sqref="C55:I55 K55:M55">
    <cfRule type="expression" dxfId="26" priority="26">
      <formula>MOD(ROW(),2)=1</formula>
    </cfRule>
  </conditionalFormatting>
  <conditionalFormatting sqref="J55">
    <cfRule type="expression" dxfId="25" priority="25">
      <formula>MOD(ROW(),2)=1</formula>
    </cfRule>
  </conditionalFormatting>
  <conditionalFormatting sqref="C56:M56">
    <cfRule type="expression" dxfId="24" priority="24">
      <formula>MOD(ROW(),2)=1</formula>
    </cfRule>
  </conditionalFormatting>
  <conditionalFormatting sqref="C60:M60">
    <cfRule type="expression" dxfId="23" priority="23">
      <formula>MOD(ROW(),2)=1</formula>
    </cfRule>
  </conditionalFormatting>
  <conditionalFormatting sqref="C61:M61">
    <cfRule type="expression" dxfId="22" priority="22">
      <formula>MOD(ROW(),2)=1</formula>
    </cfRule>
  </conditionalFormatting>
  <conditionalFormatting sqref="C63:M63">
    <cfRule type="expression" dxfId="21" priority="21">
      <formula>MOD(ROW(),2)=1</formula>
    </cfRule>
  </conditionalFormatting>
  <conditionalFormatting sqref="C64:M64">
    <cfRule type="expression" dxfId="20" priority="20">
      <formula>MOD(ROW(),2)=1</formula>
    </cfRule>
  </conditionalFormatting>
  <conditionalFormatting sqref="C65:M65">
    <cfRule type="expression" dxfId="19" priority="19">
      <formula>MOD(ROW(),2)=1</formula>
    </cfRule>
  </conditionalFormatting>
  <conditionalFormatting sqref="C67:M67">
    <cfRule type="expression" dxfId="18" priority="18">
      <formula>MOD(ROW(),2)=1</formula>
    </cfRule>
  </conditionalFormatting>
  <conditionalFormatting sqref="C69:M70">
    <cfRule type="expression" dxfId="17" priority="17">
      <formula>MOD(ROW(),2)=1</formula>
    </cfRule>
  </conditionalFormatting>
  <conditionalFormatting sqref="C72:M72">
    <cfRule type="expression" dxfId="16" priority="16">
      <formula>MOD(ROW(),2)=1</formula>
    </cfRule>
  </conditionalFormatting>
  <conditionalFormatting sqref="C73:M73">
    <cfRule type="expression" dxfId="15" priority="15">
      <formula>MOD(ROW(),2)=1</formula>
    </cfRule>
  </conditionalFormatting>
  <conditionalFormatting sqref="C74:M74">
    <cfRule type="expression" dxfId="14" priority="14">
      <formula>MOD(ROW(),2)=1</formula>
    </cfRule>
  </conditionalFormatting>
  <conditionalFormatting sqref="C75:M75">
    <cfRule type="expression" dxfId="13" priority="13">
      <formula>MOD(ROW(),2)=1</formula>
    </cfRule>
  </conditionalFormatting>
  <conditionalFormatting sqref="D76:M76">
    <cfRule type="expression" dxfId="12" priority="12">
      <formula>MOD(ROW(),2)=1</formula>
    </cfRule>
  </conditionalFormatting>
  <conditionalFormatting sqref="C76">
    <cfRule type="expression" dxfId="11" priority="11">
      <formula>MOD(ROW(),2)=1</formula>
    </cfRule>
  </conditionalFormatting>
  <conditionalFormatting sqref="C77:M77">
    <cfRule type="expression" dxfId="10" priority="10">
      <formula>MOD(ROW(),2)=1</formula>
    </cfRule>
  </conditionalFormatting>
  <conditionalFormatting sqref="C79:M79 C78:I78 K78:M78">
    <cfRule type="expression" dxfId="9" priority="9">
      <formula>MOD(ROW(),2)=1</formula>
    </cfRule>
  </conditionalFormatting>
  <conditionalFormatting sqref="C80:M80">
    <cfRule type="expression" dxfId="8" priority="8">
      <formula>MOD(ROW(),2)=1</formula>
    </cfRule>
  </conditionalFormatting>
  <conditionalFormatting sqref="C93:M93">
    <cfRule type="expression" dxfId="7" priority="7">
      <formula>MOD(ROW(),2)=1</formula>
    </cfRule>
  </conditionalFormatting>
  <conditionalFormatting sqref="C94:M94">
    <cfRule type="expression" dxfId="6" priority="6">
      <formula>MOD(ROW(),2)=1</formula>
    </cfRule>
  </conditionalFormatting>
  <conditionalFormatting sqref="C95:M96 M97:M98">
    <cfRule type="expression" dxfId="5" priority="5">
      <formula>MOD(ROW(),2)=1</formula>
    </cfRule>
  </conditionalFormatting>
  <conditionalFormatting sqref="C97:L97">
    <cfRule type="expression" dxfId="4" priority="4">
      <formula>MOD(ROW(),2)=1</formula>
    </cfRule>
  </conditionalFormatting>
  <conditionalFormatting sqref="C98:L98">
    <cfRule type="expression" dxfId="3" priority="3">
      <formula>MOD(ROW(),2)=1</formula>
    </cfRule>
  </conditionalFormatting>
  <conditionalFormatting sqref="C99:M99">
    <cfRule type="expression" dxfId="1" priority="2">
      <formula>MOD(ROW(),2)=1</formula>
    </cfRule>
  </conditionalFormatting>
  <conditionalFormatting sqref="C100:I100 K100:M100">
    <cfRule type="expression" dxfId="0" priority="1">
      <formula>MOD(ROW(),2)=1</formula>
    </cfRule>
  </conditionalFormatting>
  <dataValidations count="2">
    <dataValidation type="list" allowBlank="1" showInputMessage="1" showErrorMessage="1" sqref="K6:L131">
      <formula1>"〇,×"</formula1>
    </dataValidation>
    <dataValidation type="list" allowBlank="1" showInputMessage="1" showErrorMessage="1" sqref="F78:F79">
      <formula1>#REF!</formula1>
    </dataValidation>
  </dataValidations>
  <hyperlinks>
    <hyperlink ref="I59" r:id="rId1" display="hoi-kikaku@city.kagoshima.lg.jp "/>
    <hyperlink ref="I71" r:id="rId2"/>
    <hyperlink ref="J71" r:id="rId3"/>
    <hyperlink ref="I48" r:id="rId4"/>
    <hyperlink ref="J48" r:id="rId5"/>
    <hyperlink ref="I57" r:id="rId6"/>
    <hyperlink ref="J57" r:id="rId7"/>
    <hyperlink ref="I46" r:id="rId8"/>
    <hyperlink ref="J46" r:id="rId9"/>
    <hyperlink ref="I37" r:id="rId10"/>
    <hyperlink ref="J37" r:id="rId11"/>
    <hyperlink ref="I65" r:id="rId12"/>
    <hyperlink ref="J65" r:id="rId13"/>
    <hyperlink ref="I69" r:id="rId14"/>
    <hyperlink ref="J69" r:id="rId15"/>
    <hyperlink ref="I86" r:id="rId16"/>
    <hyperlink ref="J86" r:id="rId17"/>
    <hyperlink ref="I78" r:id="rId18"/>
    <hyperlink ref="J54" r:id="rId19"/>
    <hyperlink ref="J93" r:id="rId20"/>
    <hyperlink ref="I93" r:id="rId21"/>
    <hyperlink ref="I88" r:id="rId22"/>
    <hyperlink ref="I87" r:id="rId23"/>
    <hyperlink ref="J87" r:id="rId24"/>
    <hyperlink ref="J88" r:id="rId25"/>
    <hyperlink ref="I70" r:id="rId26"/>
    <hyperlink ref="I68" r:id="rId27"/>
    <hyperlink ref="I64" r:id="rId28"/>
    <hyperlink ref="I62" r:id="rId29"/>
    <hyperlink ref="I61" r:id="rId30"/>
    <hyperlink ref="I60" r:id="rId31"/>
    <hyperlink ref="I58" r:id="rId32"/>
    <hyperlink ref="I54" r:id="rId33"/>
    <hyperlink ref="I52" r:id="rId34"/>
    <hyperlink ref="I25" r:id="rId35"/>
    <hyperlink ref="I32" r:id="rId36"/>
    <hyperlink ref="I33" r:id="rId37"/>
    <hyperlink ref="I36" r:id="rId38"/>
    <hyperlink ref="I39" r:id="rId39"/>
    <hyperlink ref="I40" r:id="rId40"/>
    <hyperlink ref="I41" r:id="rId41"/>
    <hyperlink ref="J6" r:id="rId42"/>
    <hyperlink ref="J25" r:id="rId43"/>
    <hyperlink ref="J32" r:id="rId44"/>
    <hyperlink ref="J33" r:id="rId45"/>
    <hyperlink ref="J30" r:id="rId46"/>
    <hyperlink ref="J36" r:id="rId47"/>
    <hyperlink ref="J39" r:id="rId48"/>
    <hyperlink ref="J52" r:id="rId49"/>
    <hyperlink ref="J58" r:id="rId50"/>
    <hyperlink ref="J60" r:id="rId51"/>
    <hyperlink ref="J59" r:id="rId52"/>
    <hyperlink ref="J80" r:id="rId53"/>
    <hyperlink ref="J68" r:id="rId54"/>
    <hyperlink ref="J67" r:id="rId55"/>
    <hyperlink ref="J64" r:id="rId56"/>
    <hyperlink ref="J61" r:id="rId57"/>
    <hyperlink ref="J62" r:id="rId58"/>
    <hyperlink ref="J40" r:id="rId59"/>
    <hyperlink ref="J41" r:id="rId60"/>
    <hyperlink ref="I22" r:id="rId61"/>
    <hyperlink ref="J22" r:id="rId62"/>
    <hyperlink ref="I75" r:id="rId63"/>
    <hyperlink ref="J75" r:id="rId64"/>
    <hyperlink ref="I24" r:id="rId65"/>
    <hyperlink ref="J24" r:id="rId66"/>
    <hyperlink ref="I31" r:id="rId67"/>
    <hyperlink ref="J31" r:id="rId68"/>
    <hyperlink ref="J99" r:id="rId69"/>
    <hyperlink ref="J92" r:id="rId70"/>
    <hyperlink ref="J85" r:id="rId71"/>
  </hyperlinks>
  <printOptions horizontalCentered="1"/>
  <pageMargins left="0.19685039370078741" right="0.19685039370078741" top="0.59055118110236227" bottom="0.59055118110236227" header="0.31496062992125984" footer="0.31496062992125984"/>
  <pageSetup paperSize="8" orientation="landscape" r:id="rId72"/>
  <headerFooter>
    <oddFooter>&amp;C&amp;P/&amp;Nページ</oddFooter>
  </headerFooter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市町村一覧!$A:$A</xm:f>
          </x14:formula1>
          <xm:sqref>F6:F76 F81:F92 F101:F131</xm:sqref>
        </x14:dataValidation>
        <x14:dataValidation type="list" allowBlank="1" showInputMessage="1" showErrorMessage="1">
          <x14:formula1>
            <xm:f>'\\10.4.1.33\子ども育成係\平→前畑さん\保育士確保関係（保育士登録者）\04 かごしまの保育士緊急確保事業\R3\復職支援研修会\02　保育体験\[たのしい保育（保育体験）施設一覧表.xlsx]市町村一覧'!#REF!</xm:f>
          </x14:formula1>
          <xm:sqref>F77</xm:sqref>
        </x14:dataValidation>
        <x14:dataValidation type="list" allowBlank="1" showInputMessage="1" showErrorMessage="1">
          <x14:formula1>
            <xm:f>'\\10.4.1.33\子ども育成係\平→前畑さん\保育士確保関係（保育士登録者）\04 かごしまの保育士緊急確保事業\R3\復職支援研修会\02　保育体験\★受入施設\[0924②市保教＠＠❶集計】保育体験受入施設一覧表.xlsx]市町村一覧'!#REF!</xm:f>
          </x14:formula1>
          <xm:sqref>F80</xm:sqref>
        </x14:dataValidation>
        <x14:dataValidation type="list" allowBlank="1" showInputMessage="1" showErrorMessage="1">
          <x14:formula1>
            <xm:f>'\\10.4.1.33\子ども育成係\平→前畑さん\保育士確保関係（保育士登録者）\04 かごしまの保育士緊急確保事業\R3\復職支援研修会\02　保育体験\★受入施設\[1004県保連04　たのしい保育（保育体験）施設一覧表【鹿児島県保育連合会】Ｒ3.10.4時点.xlsx]市町村一覧'!#REF!</xm:f>
          </x14:formula1>
          <xm:sqref>F93</xm:sqref>
        </x14:dataValidation>
        <x14:dataValidation type="list" allowBlank="1" showInputMessage="1" showErrorMessage="1">
          <x14:formula1>
            <xm:f>'\\10.4.1.33\子ども育成係\平→前畑さん\保育士確保関係（保育士登録者）\04 かごしまの保育士緊急確保事業\R3\復職支援研修会\02　保育体験\★受入施設\[1004鹿児島市＠＠❶集計】保育体験受入施設一覧表.xlsx]市町村一覧'!#REF!</xm:f>
          </x14:formula1>
          <xm:sqref>F94:F96</xm:sqref>
        </x14:dataValidation>
        <x14:dataValidation type="list" allowBlank="1" showInputMessage="1" showErrorMessage="1">
          <x14:formula1>
            <xm:f>'[1014市保教＠＠❶集計】保育体験受入施設一覧表.xlsx]市町村一覧'!#REF!</xm:f>
          </x14:formula1>
          <xm:sqref>F97:F98</xm:sqref>
        </x14:dataValidation>
        <x14:dataValidation type="list" allowBlank="1" showInputMessage="1" showErrorMessage="1">
          <x14:formula1>
            <xm:f>'\\10.4.1.33\子ども育成係\平→前畑さん\保育士確保関係（保育士登録者）\04 かごしまの保育士緊急確保事業\R3\復職支援研修会\02　保育体験\★受入施設\[1013県幼稚園協会／たのしい保育（保育体験）施設一覧表.xlsx]市町村一覧'!#REF!</xm:f>
          </x14:formula1>
          <xm:sqref>F99</xm:sqref>
        </x14:dataValidation>
        <x14:dataValidation type="list" allowBlank="1" showInputMessage="1" showErrorMessage="1">
          <x14:formula1>
            <xm:f>'\\10.4.1.33\子ども育成係\平→前畑さん\保育士確保関係（保育士登録者）\04 かごしまの保育士緊急確保事業\R3\復職支援研修会\02　保育体験\★受入施設\[1012県保連たのしい保育（保育体験）施設一覧表【鹿児島県保育連合会】Ｒ3.10.12時点.xlsx]市町村一覧'!#REF!</xm:f>
          </x14:formula1>
          <xm:sqref>F100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6"/>
  <sheetViews>
    <sheetView showGridLines="0" view="pageBreakPreview" topLeftCell="A5" zoomScaleNormal="100" zoomScaleSheetLayoutView="100" workbookViewId="0">
      <selection activeCell="B26" sqref="B26"/>
    </sheetView>
  </sheetViews>
  <sheetFormatPr defaultRowHeight="16.5" customHeight="1" x14ac:dyDescent="0.4"/>
  <cols>
    <col min="1" max="1" width="5.625" style="2" customWidth="1"/>
    <col min="2" max="2" width="22.375" style="5" customWidth="1"/>
    <col min="3" max="3" width="8.5" style="5" customWidth="1"/>
    <col min="4" max="4" width="8.125" style="5" customWidth="1"/>
    <col min="5" max="5" width="21.25" style="2" customWidth="1"/>
    <col min="6" max="6" width="11.875" style="2" customWidth="1"/>
    <col min="7" max="8" width="27.125" style="2" customWidth="1"/>
    <col min="9" max="10" width="5.5" style="12" customWidth="1"/>
    <col min="11" max="11" width="50.375" style="2" customWidth="1"/>
    <col min="12" max="16384" width="9" style="2"/>
  </cols>
  <sheetData>
    <row r="1" spans="1:12" ht="16.5" customHeight="1" x14ac:dyDescent="0.4">
      <c r="B1" s="80" t="s">
        <v>63</v>
      </c>
      <c r="C1" s="80"/>
      <c r="D1" s="80"/>
      <c r="E1" s="80"/>
    </row>
    <row r="2" spans="1:12" ht="16.5" customHeight="1" x14ac:dyDescent="0.4">
      <c r="B2" s="4"/>
      <c r="C2" s="4"/>
      <c r="D2" s="4"/>
      <c r="E2" s="3"/>
    </row>
    <row r="3" spans="1:12" ht="16.5" customHeight="1" x14ac:dyDescent="0.4">
      <c r="B3" s="24" t="s">
        <v>9</v>
      </c>
    </row>
    <row r="4" spans="1:12" ht="16.5" hidden="1" customHeight="1" x14ac:dyDescent="0.4">
      <c r="A4" s="8" t="s">
        <v>60</v>
      </c>
      <c r="B4" s="6" t="str">
        <f>B5</f>
        <v>施設名</v>
      </c>
      <c r="C4" s="6" t="str">
        <f t="shared" ref="C4:D4" si="0">C5</f>
        <v>担当</v>
      </c>
      <c r="D4" s="6" t="str">
        <f t="shared" si="0"/>
        <v>郵便番号</v>
      </c>
      <c r="E4" s="6" t="str">
        <f t="shared" ref="E4:H4" si="1">E5</f>
        <v>住所</v>
      </c>
      <c r="F4" s="7" t="str">
        <f t="shared" si="1"/>
        <v>電話</v>
      </c>
      <c r="G4" s="8" t="str">
        <f t="shared" si="1"/>
        <v>メール</v>
      </c>
      <c r="H4" s="8" t="str">
        <f t="shared" si="1"/>
        <v>ＨＰ</v>
      </c>
      <c r="I4" s="8" t="str">
        <f>I6</f>
        <v>見学</v>
      </c>
      <c r="J4" s="13" t="str">
        <f t="shared" ref="J4" si="2">J6</f>
        <v>体験</v>
      </c>
      <c r="K4" s="14" t="str">
        <f>K5</f>
        <v>備考</v>
      </c>
      <c r="L4" s="23"/>
    </row>
    <row r="5" spans="1:12" ht="16.5" customHeight="1" x14ac:dyDescent="0.4">
      <c r="B5" s="74" t="s">
        <v>0</v>
      </c>
      <c r="C5" s="81" t="s">
        <v>66</v>
      </c>
      <c r="D5" s="74" t="s">
        <v>8</v>
      </c>
      <c r="E5" s="74" t="s">
        <v>1</v>
      </c>
      <c r="F5" s="74" t="s">
        <v>2</v>
      </c>
      <c r="G5" s="74" t="s">
        <v>3</v>
      </c>
      <c r="H5" s="74" t="s">
        <v>4</v>
      </c>
      <c r="I5" s="76" t="s">
        <v>62</v>
      </c>
      <c r="J5" s="77"/>
      <c r="K5" s="78" t="s">
        <v>5</v>
      </c>
    </row>
    <row r="6" spans="1:12" ht="16.5" customHeight="1" thickBot="1" x14ac:dyDescent="0.45">
      <c r="B6" s="75"/>
      <c r="C6" s="82"/>
      <c r="D6" s="75"/>
      <c r="E6" s="75"/>
      <c r="F6" s="75"/>
      <c r="G6" s="75"/>
      <c r="H6" s="75"/>
      <c r="I6" s="15" t="s">
        <v>6</v>
      </c>
      <c r="J6" s="16" t="s">
        <v>7</v>
      </c>
      <c r="K6" s="79"/>
    </row>
    <row r="7" spans="1:12" ht="16.5" customHeight="1" x14ac:dyDescent="0.4">
      <c r="A7" s="2">
        <f t="shared" ref="A7:A38" si="3">ROW()-6</f>
        <v>1</v>
      </c>
      <c r="B7" s="43" t="str">
        <f>IFERROR(VLOOKUP($B$3&amp;$A7,'【貼付用】受入施設一覧（全件）'!$B:$M,MATCH(B$4,'【貼付用】受入施設一覧（全件）'!$B$3:$M$3,0),0),"")</f>
        <v>わくわく紫原中央保育園</v>
      </c>
      <c r="C7" s="43" t="str">
        <f>IFERROR(VLOOKUP($B$3&amp;$A7,'【貼付用】受入施設一覧（全件）'!$B:$M,MATCH(C$4,'【貼付用】受入施設一覧（全件）'!$B$3:$M$3,0),0),"")</f>
        <v>カリヤ</v>
      </c>
      <c r="D7" s="43" t="str">
        <f>IFERROR(VLOOKUP($B$3&amp;$A7,'【貼付用】受入施設一覧（全件）'!$B:$M,MATCH(D$4,'【貼付用】受入施設一覧（全件）'!$B$3:$M$3,0),0),"")</f>
        <v>890-0082</v>
      </c>
      <c r="E7" s="43" t="str">
        <f>IFERROR(VLOOKUP($B$3&amp;$A7,'【貼付用】受入施設一覧（全件）'!$B:$M,MATCH(E$4,'【貼付用】受入施設一覧（全件）'!$B$3:$M$3,0),0),"")</f>
        <v>鹿児島市紫原3丁目41-25</v>
      </c>
      <c r="F7" s="43" t="str">
        <f>IFERROR(VLOOKUP($B$3&amp;$A7,'【貼付用】受入施設一覧（全件）'!$B:$M,MATCH(F$4,'【貼付用】受入施設一覧（全件）'!$B$3:$M$3,0),0),"")</f>
        <v>099-251-2922</v>
      </c>
      <c r="G7" s="43" t="str">
        <f>IFERROR(VLOOKUP($B$3&amp;$A7,'【貼付用】受入施設一覧（全件）'!$B:$M,MATCH(G$4,'【貼付用】受入施設一覧（全件）'!$B$3:$M$3,0),0),"")</f>
        <v>wakuwaku-mchuo@takoju.jp</v>
      </c>
      <c r="H7" s="43" t="str">
        <f>IFERROR(VLOOKUP($B$3&amp;$A7,'【貼付用】受入施設一覧（全件）'!$B:$M,MATCH(H$4,'【貼付用】受入施設一覧（全件）'!$B$3:$M$3,0),0),"")</f>
        <v>https://takoju.jp/w-mchuo-old/</v>
      </c>
      <c r="I7" s="17" t="str">
        <f>IFERROR(VLOOKUP($B$3&amp;$A7,'【貼付用】受入施設一覧（全件）'!$B:$M,MATCH(I$4,'【貼付用】受入施設一覧（全件）'!$B$3:$M$3,0),0),"")</f>
        <v>〇</v>
      </c>
      <c r="J7" s="18" t="str">
        <f>IFERROR(VLOOKUP($B$3&amp;$A7,'【貼付用】受入施設一覧（全件）'!$B:$M,MATCH(J$4,'【貼付用】受入施設一覧（全件）'!$B$3:$M$3,0),0),"")</f>
        <v>×</v>
      </c>
      <c r="K7" s="44" t="str">
        <f>IFERROR(VLOOKUP($B$3&amp;$A7,'【貼付用】受入施設一覧（全件）'!$B:$M,MATCH(K$4,'【貼付用】受入施設一覧（全件）'!$B$3:$M$3,0),0),"")</f>
        <v>10/1,5,15,16,20,23,30　11/9,10,15,29　12/13は受入不可</v>
      </c>
    </row>
    <row r="8" spans="1:12" ht="16.5" customHeight="1" x14ac:dyDescent="0.4">
      <c r="A8" s="2">
        <f t="shared" si="3"/>
        <v>2</v>
      </c>
      <c r="B8" s="43" t="str">
        <f>IFERROR(VLOOKUP($B$3&amp;$A8,'【貼付用】受入施設一覧（全件）'!$B:$M,MATCH(B$4,'【貼付用】受入施設一覧（全件）'!$B$3:$M$3,0),0),"")</f>
        <v>わくわく鹿児島中央認定こども園</v>
      </c>
      <c r="C8" s="43" t="str">
        <f>IFERROR(VLOOKUP($B$3&amp;$A8,'【貼付用】受入施設一覧（全件）'!$B:$M,MATCH(C$4,'【貼付用】受入施設一覧（全件）'!$B$3:$M$3,0),0),"")</f>
        <v>マツオ</v>
      </c>
      <c r="D8" s="45" t="str">
        <f>IFERROR(VLOOKUP($B$3&amp;$A8,'【貼付用】受入施設一覧（全件）'!$B:$M,MATCH(D$4,'【貼付用】受入施設一覧（全件）'!$B$3:$M$3,0),0),"")</f>
        <v>890-0042</v>
      </c>
      <c r="E8" s="45" t="str">
        <f>IFERROR(VLOOKUP($B$3&amp;$A8,'【貼付用】受入施設一覧（全件）'!$B:$M,MATCH(E$4,'【貼付用】受入施設一覧（全件）'!$B$3:$M$3,0),0),"")</f>
        <v>鹿児島市薬師2丁目30番15号</v>
      </c>
      <c r="F8" s="45" t="str">
        <f>IFERROR(VLOOKUP($B$3&amp;$A8,'【貼付用】受入施設一覧（全件）'!$B:$M,MATCH(F$4,'【貼付用】受入施設一覧（全件）'!$B$3:$M$3,0),0),"")</f>
        <v>099-204-7400</v>
      </c>
      <c r="G8" s="45" t="str">
        <f>IFERROR(VLOOKUP($B$3&amp;$A8,'【貼付用】受入施設一覧（全件）'!$B:$M,MATCH(G$4,'【貼付用】受入施設一覧（全件）'!$B$3:$M$3,0),0),"")</f>
        <v>wakuwaku-chuo@takoju.jp</v>
      </c>
      <c r="H8" s="45" t="str">
        <f>IFERROR(VLOOKUP($B$3&amp;$A8,'【貼付用】受入施設一覧（全件）'!$B:$M,MATCH(H$4,'【貼付用】受入施設一覧（全件）'!$B$3:$M$3,0),0),"")</f>
        <v>http://takoju.jp/w-kchuo/</v>
      </c>
      <c r="I8" s="19" t="str">
        <f>IFERROR(VLOOKUP($B$3&amp;$A8,'【貼付用】受入施設一覧（全件）'!$B:$M,MATCH(I$4,'【貼付用】受入施設一覧（全件）'!$B$3:$M$3,0),0),"")</f>
        <v>〇</v>
      </c>
      <c r="J8" s="20" t="str">
        <f>IFERROR(VLOOKUP($B$3&amp;$A8,'【貼付用】受入施設一覧（全件）'!$B:$M,MATCH(J$4,'【貼付用】受入施設一覧（全件）'!$B$3:$M$3,0),0),"")</f>
        <v>〇</v>
      </c>
      <c r="K8" s="46" t="str">
        <f>IFERROR(VLOOKUP($B$3&amp;$A8,'【貼付用】受入施設一覧（全件）'!$B:$M,MATCH(K$4,'【貼付用】受入施設一覧（全件）'!$B$3:$M$3,0),0),"")</f>
        <v>-</v>
      </c>
    </row>
    <row r="9" spans="1:12" ht="16.5" customHeight="1" x14ac:dyDescent="0.4">
      <c r="A9" s="2">
        <f t="shared" si="3"/>
        <v>3</v>
      </c>
      <c r="B9" s="45" t="str">
        <f>IFERROR(VLOOKUP($B$3&amp;$A9,'【貼付用】受入施設一覧（全件）'!$B:$M,MATCH(B$4,'【貼付用】受入施設一覧（全件）'!$B$3:$M$3,0),0),"")</f>
        <v>わかくさ保育園</v>
      </c>
      <c r="C9" s="43" t="str">
        <f>IFERROR(VLOOKUP($B$3&amp;$A9,'【貼付用】受入施設一覧（全件）'!$B:$M,MATCH(C$4,'【貼付用】受入施設一覧（全件）'!$B$3:$M$3,0),0),"")</f>
        <v>サコダ</v>
      </c>
      <c r="D9" s="45" t="str">
        <f>IFERROR(VLOOKUP($B$3&amp;$A9,'【貼付用】受入施設一覧（全件）'!$B:$M,MATCH(D$4,'【貼付用】受入施設一覧（全件）'!$B$3:$M$3,0),0),"")</f>
        <v>890-0024</v>
      </c>
      <c r="E9" s="45" t="str">
        <f>IFERROR(VLOOKUP($B$3&amp;$A9,'【貼付用】受入施設一覧（全件）'!$B:$M,MATCH(E$4,'【貼付用】受入施設一覧（全件）'!$B$3:$M$3,0),0),"")</f>
        <v>鹿児島市明和4丁目17-34</v>
      </c>
      <c r="F9" s="45" t="str">
        <f>IFERROR(VLOOKUP($B$3&amp;$A9,'【貼付用】受入施設一覧（全件）'!$B:$M,MATCH(F$4,'【貼付用】受入施設一覧（全件）'!$B$3:$M$3,0),0),"")</f>
        <v>099-282-1960</v>
      </c>
      <c r="G9" s="45" t="str">
        <f>IFERROR(VLOOKUP($B$3&amp;$A9,'【貼付用】受入施設一覧（全件）'!$B:$M,MATCH(G$4,'【貼付用】受入施設一覧（全件）'!$B$3:$M$3,0),0),"")</f>
        <v>miko.2316@iaa.itkeeper.ne.jp</v>
      </c>
      <c r="H9" s="45" t="str">
        <f>IFERROR(VLOOKUP($B$3&amp;$A9,'【貼付用】受入施設一覧（全件）'!$B:$M,MATCH(H$4,'【貼付用】受入施設一覧（全件）'!$B$3:$M$3,0),0),"")</f>
        <v>http://wakakusa-recruit.com</v>
      </c>
      <c r="I9" s="19" t="str">
        <f>IFERROR(VLOOKUP($B$3&amp;$A9,'【貼付用】受入施設一覧（全件）'!$B:$M,MATCH(I$4,'【貼付用】受入施設一覧（全件）'!$B$3:$M$3,0),0),"")</f>
        <v>〇</v>
      </c>
      <c r="J9" s="20" t="str">
        <f>IFERROR(VLOOKUP($B$3&amp;$A9,'【貼付用】受入施設一覧（全件）'!$B:$M,MATCH(J$4,'【貼付用】受入施設一覧（全件）'!$B$3:$M$3,0),0),"")</f>
        <v>〇</v>
      </c>
      <c r="K9" s="46" t="str">
        <f>IFERROR(VLOOKUP($B$3&amp;$A9,'【貼付用】受入施設一覧（全件）'!$B:$M,MATCH(K$4,'【貼付用】受入施設一覧（全件）'!$B$3:$M$3,0),0),"")</f>
        <v>-</v>
      </c>
    </row>
    <row r="10" spans="1:12" ht="16.5" customHeight="1" x14ac:dyDescent="0.4">
      <c r="A10" s="2">
        <f t="shared" si="3"/>
        <v>4</v>
      </c>
      <c r="B10" s="45" t="str">
        <f>IFERROR(VLOOKUP($B$3&amp;$A10,'【貼付用】受入施設一覧（全件）'!$B:$M,MATCH(B$4,'【貼付用】受入施設一覧（全件）'!$B$3:$M$3,0),0),"")</f>
        <v>幼保連携型認定こども園ひまわり幼稚園</v>
      </c>
      <c r="C10" s="43" t="str">
        <f>IFERROR(VLOOKUP($B$3&amp;$A10,'【貼付用】受入施設一覧（全件）'!$B:$M,MATCH(C$4,'【貼付用】受入施設一覧（全件）'!$B$3:$M$3,0),0),"")</f>
        <v>フタマタ</v>
      </c>
      <c r="D10" s="45" t="str">
        <f>IFERROR(VLOOKUP($B$3&amp;$A10,'【貼付用】受入施設一覧（全件）'!$B:$M,MATCH(D$4,'【貼付用】受入施設一覧（全件）'!$B$3:$M$3,0),0),"")</f>
        <v>891-0113</v>
      </c>
      <c r="E10" s="45" t="str">
        <f>IFERROR(VLOOKUP($B$3&amp;$A10,'【貼付用】受入施設一覧（全件）'!$B:$M,MATCH(E$4,'【貼付用】受入施設一覧（全件）'!$B$3:$M$3,0),0),"")</f>
        <v>東谷山3丁目31番13号</v>
      </c>
      <c r="F10" s="45" t="str">
        <f>IFERROR(VLOOKUP($B$3&amp;$A10,'【貼付用】受入施設一覧（全件）'!$B:$M,MATCH(F$4,'【貼付用】受入施設一覧（全件）'!$B$3:$M$3,0),0),"")</f>
        <v>099-268-2340</v>
      </c>
      <c r="G10" s="45" t="str">
        <f>IFERROR(VLOOKUP($B$3&amp;$A10,'【貼付用】受入施設一覧（全件）'!$B:$M,MATCH(G$4,'【貼付用】受入施設一覧（全件）'!$B$3:$M$3,0),0),"")</f>
        <v>himawari-k@mist.ocn.ne.jp</v>
      </c>
      <c r="H10" s="45" t="str">
        <f>IFERROR(VLOOKUP($B$3&amp;$A10,'【貼付用】受入施設一覧（全件）'!$B:$M,MATCH(H$4,'【貼付用】受入施設一覧（全件）'!$B$3:$M$3,0),0),"")</f>
        <v>http://himawari-kindergarten.net</v>
      </c>
      <c r="I10" s="19" t="str">
        <f>IFERROR(VLOOKUP($B$3&amp;$A10,'【貼付用】受入施設一覧（全件）'!$B:$M,MATCH(I$4,'【貼付用】受入施設一覧（全件）'!$B$3:$M$3,0),0),"")</f>
        <v>〇</v>
      </c>
      <c r="J10" s="20" t="str">
        <f>IFERROR(VLOOKUP($B$3&amp;$A10,'【貼付用】受入施設一覧（全件）'!$B:$M,MATCH(J$4,'【貼付用】受入施設一覧（全件）'!$B$3:$M$3,0),0),"")</f>
        <v>〇</v>
      </c>
      <c r="K10" s="46" t="str">
        <f>IFERROR(VLOOKUP($B$3&amp;$A10,'【貼付用】受入施設一覧（全件）'!$B:$M,MATCH(K$4,'【貼付用】受入施設一覧（全件）'!$B$3:$M$3,0),0),"")</f>
        <v>11/1,8 受入不可</v>
      </c>
    </row>
    <row r="11" spans="1:12" ht="16.5" customHeight="1" x14ac:dyDescent="0.4">
      <c r="A11" s="2">
        <f t="shared" si="3"/>
        <v>5</v>
      </c>
      <c r="B11" s="45" t="str">
        <f>IFERROR(VLOOKUP($B$3&amp;$A11,'【貼付用】受入施設一覧（全件）'!$B:$M,MATCH(B$4,'【貼付用】受入施設一覧（全件）'!$B$3:$M$3,0),0),"")</f>
        <v>幼保連携型認定こども園鴨池幼稚園</v>
      </c>
      <c r="C11" s="43" t="str">
        <f>IFERROR(VLOOKUP($B$3&amp;$A11,'【貼付用】受入施設一覧（全件）'!$B:$M,MATCH(C$4,'【貼付用】受入施設一覧（全件）'!$B$3:$M$3,0),0),"")</f>
        <v>モリゾノ</v>
      </c>
      <c r="D11" s="45" t="str">
        <f>IFERROR(VLOOKUP($B$3&amp;$A11,'【貼付用】受入施設一覧（全件）'!$B:$M,MATCH(D$4,'【貼付用】受入施設一覧（全件）'!$B$3:$M$3,0),0),"")</f>
        <v>890-0065</v>
      </c>
      <c r="E11" s="45" t="str">
        <f>IFERROR(VLOOKUP($B$3&amp;$A11,'【貼付用】受入施設一覧（全件）'!$B:$M,MATCH(E$4,'【貼付用】受入施設一覧（全件）'!$B$3:$M$3,0),0),"")</f>
        <v>鹿児島市郡元3丁目８－５</v>
      </c>
      <c r="F11" s="45" t="str">
        <f>IFERROR(VLOOKUP($B$3&amp;$A11,'【貼付用】受入施設一覧（全件）'!$B:$M,MATCH(F$4,'【貼付用】受入施設一覧（全件）'!$B$3:$M$3,0),0),"")</f>
        <v>099-254-0567</v>
      </c>
      <c r="G11" s="45" t="str">
        <f>IFERROR(VLOOKUP($B$3&amp;$A11,'【貼付用】受入施設一覧（全件）'!$B:$M,MATCH(G$4,'【貼付用】受入施設一覧（全件）'!$B$3:$M$3,0),0),"")</f>
        <v>kamoike@orion.ocn.ne.jp</v>
      </c>
      <c r="H11" s="45" t="str">
        <f>IFERROR(VLOOKUP($B$3&amp;$A11,'【貼付用】受入施設一覧（全件）'!$B:$M,MATCH(H$4,'【貼付用】受入施設一覧（全件）'!$B$3:$M$3,0),0),"")</f>
        <v>http://kamoike.ryukokugakuen.com</v>
      </c>
      <c r="I11" s="19" t="str">
        <f>IFERROR(VLOOKUP($B$3&amp;$A11,'【貼付用】受入施設一覧（全件）'!$B:$M,MATCH(I$4,'【貼付用】受入施設一覧（全件）'!$B$3:$M$3,0),0),"")</f>
        <v>〇</v>
      </c>
      <c r="J11" s="20" t="str">
        <f>IFERROR(VLOOKUP($B$3&amp;$A11,'【貼付用】受入施設一覧（全件）'!$B:$M,MATCH(J$4,'【貼付用】受入施設一覧（全件）'!$B$3:$M$3,0),0),"")</f>
        <v>〇</v>
      </c>
      <c r="K11" s="46" t="str">
        <f>IFERROR(VLOOKUP($B$3&amp;$A11,'【貼付用】受入施設一覧（全件）'!$B:$M,MATCH(K$4,'【貼付用】受入施設一覧（全件）'!$B$3:$M$3,0),0),"")</f>
        <v>10/19,21,25,28　11/1,10,11,18,24,25,26受入不可</v>
      </c>
    </row>
    <row r="12" spans="1:12" ht="16.5" customHeight="1" x14ac:dyDescent="0.4">
      <c r="A12" s="2">
        <f t="shared" si="3"/>
        <v>6</v>
      </c>
      <c r="B12" s="45" t="str">
        <f>IFERROR(VLOOKUP($B$3&amp;$A12,'【貼付用】受入施設一覧（全件）'!$B:$M,MATCH(B$4,'【貼付用】受入施設一覧（全件）'!$B$3:$M$3,0),0),"")</f>
        <v>幼保連携型認定こども園　鹿児島おおとり幼稚園</v>
      </c>
      <c r="C12" s="43" t="str">
        <f>IFERROR(VLOOKUP($B$3&amp;$A12,'【貼付用】受入施設一覧（全件）'!$B:$M,MATCH(C$4,'【貼付用】受入施設一覧（全件）'!$B$3:$M$3,0),0),"")</f>
        <v>イフク</v>
      </c>
      <c r="D12" s="45" t="str">
        <f>IFERROR(VLOOKUP($B$3&amp;$A12,'【貼付用】受入施設一覧（全件）'!$B:$M,MATCH(D$4,'【貼付用】受入施設一覧（全件）'!$B$3:$M$3,0),0),"")</f>
        <v>890-0031</v>
      </c>
      <c r="E12" s="45" t="str">
        <f>IFERROR(VLOOKUP($B$3&amp;$A12,'【貼付用】受入施設一覧（全件）'!$B:$M,MATCH(E$4,'【貼付用】受入施設一覧（全件）'!$B$3:$M$3,0),0),"")</f>
        <v>鹿児島市武岡4-16-1</v>
      </c>
      <c r="F12" s="45" t="str">
        <f>IFERROR(VLOOKUP($B$3&amp;$A12,'【貼付用】受入施設一覧（全件）'!$B:$M,MATCH(F$4,'【貼付用】受入施設一覧（全件）'!$B$3:$M$3,0),0),"")</f>
        <v>099-282-0005</v>
      </c>
      <c r="G12" s="45" t="str">
        <f>IFERROR(VLOOKUP($B$3&amp;$A12,'【貼付用】受入施設一覧（全件）'!$B:$M,MATCH(G$4,'【貼付用】受入施設一覧（全件）'!$B$3:$M$3,0),0),"")</f>
        <v>jimu@ootori.ed.jp</v>
      </c>
      <c r="H12" s="45" t="str">
        <f>IFERROR(VLOOKUP($B$3&amp;$A12,'【貼付用】受入施設一覧（全件）'!$B:$M,MATCH(H$4,'【貼付用】受入施設一覧（全件）'!$B$3:$M$3,0),0),"")</f>
        <v>https://ootori.ed.jp/</v>
      </c>
      <c r="I12" s="19" t="str">
        <f>IFERROR(VLOOKUP($B$3&amp;$A12,'【貼付用】受入施設一覧（全件）'!$B:$M,MATCH(I$4,'【貼付用】受入施設一覧（全件）'!$B$3:$M$3,0),0),"")</f>
        <v>〇</v>
      </c>
      <c r="J12" s="20" t="str">
        <f>IFERROR(VLOOKUP($B$3&amp;$A12,'【貼付用】受入施設一覧（全件）'!$B:$M,MATCH(J$4,'【貼付用】受入施設一覧（全件）'!$B$3:$M$3,0),0),"")</f>
        <v>〇</v>
      </c>
      <c r="K12" s="46" t="str">
        <f>IFERROR(VLOOKUP($B$3&amp;$A12,'【貼付用】受入施設一覧（全件）'!$B:$M,MATCH(K$4,'【貼付用】受入施設一覧（全件）'!$B$3:$M$3,0),0),"")</f>
        <v>-</v>
      </c>
    </row>
    <row r="13" spans="1:12" ht="16.5" customHeight="1" x14ac:dyDescent="0.4">
      <c r="A13" s="2">
        <f t="shared" si="3"/>
        <v>7</v>
      </c>
      <c r="B13" s="45" t="str">
        <f>IFERROR(VLOOKUP($B$3&amp;$A13,'【貼付用】受入施設一覧（全件）'!$B:$M,MATCH(B$4,'【貼付用】受入施設一覧（全件）'!$B$3:$M$3,0),0),"")</f>
        <v>ユズリ葉の杜保育園上荒田</v>
      </c>
      <c r="C13" s="43" t="str">
        <f>IFERROR(VLOOKUP($B$3&amp;$A13,'【貼付用】受入施設一覧（全件）'!$B:$M,MATCH(C$4,'【貼付用】受入施設一覧（全件）'!$B$3:$M$3,0),0),"")</f>
        <v>キサヌキ</v>
      </c>
      <c r="D13" s="45" t="str">
        <f>IFERROR(VLOOKUP($B$3&amp;$A13,'【貼付用】受入施設一覧（全件）'!$B:$M,MATCH(D$4,'【貼付用】受入施設一覧（全件）'!$B$3:$M$3,0),0),"")</f>
        <v>890-0055</v>
      </c>
      <c r="E13" s="45" t="str">
        <f>IFERROR(VLOOKUP($B$3&amp;$A13,'【貼付用】受入施設一覧（全件）'!$B:$M,MATCH(E$4,'【貼付用】受入施設一覧（全件）'!$B$3:$M$3,0),0),"")</f>
        <v>鹿児島市上荒田町9-21-２</v>
      </c>
      <c r="F13" s="45" t="str">
        <f>IFERROR(VLOOKUP($B$3&amp;$A13,'【貼付用】受入施設一覧（全件）'!$B:$M,MATCH(F$4,'【貼付用】受入施設一覧（全件）'!$B$3:$M$3,0),0),"")</f>
        <v>099-230-7281</v>
      </c>
      <c r="G13" s="45" t="str">
        <f>IFERROR(VLOOKUP($B$3&amp;$A13,'【貼付用】受入施設一覧（全件）'!$B:$M,MATCH(G$4,'【貼付用】受入施設一覧（全件）'!$B$3:$M$3,0),0),"")</f>
        <v>yamabatofukushikai@gmail.com</v>
      </c>
      <c r="H13" s="45" t="str">
        <f>IFERROR(VLOOKUP($B$3&amp;$A13,'【貼付用】受入施設一覧（全件）'!$B:$M,MATCH(H$4,'【貼付用】受入施設一覧（全件）'!$B$3:$M$3,0),0),"")</f>
        <v>http://yamabato-s.jp</v>
      </c>
      <c r="I13" s="19" t="str">
        <f>IFERROR(VLOOKUP($B$3&amp;$A13,'【貼付用】受入施設一覧（全件）'!$B:$M,MATCH(I$4,'【貼付用】受入施設一覧（全件）'!$B$3:$M$3,0),0),"")</f>
        <v>〇</v>
      </c>
      <c r="J13" s="20" t="str">
        <f>IFERROR(VLOOKUP($B$3&amp;$A13,'【貼付用】受入施設一覧（全件）'!$B:$M,MATCH(J$4,'【貼付用】受入施設一覧（全件）'!$B$3:$M$3,0),0),"")</f>
        <v>〇</v>
      </c>
      <c r="K13" s="46" t="str">
        <f>IFERROR(VLOOKUP($B$3&amp;$A13,'【貼付用】受入施設一覧（全件）'!$B:$M,MATCH(K$4,'【貼付用】受入施設一覧（全件）'!$B$3:$M$3,0),0),"")</f>
        <v>-</v>
      </c>
    </row>
    <row r="14" spans="1:12" ht="16.5" customHeight="1" x14ac:dyDescent="0.4">
      <c r="A14" s="2">
        <f t="shared" si="3"/>
        <v>8</v>
      </c>
      <c r="B14" s="45" t="str">
        <f>IFERROR(VLOOKUP($B$3&amp;$A14,'【貼付用】受入施設一覧（全件）'!$B:$M,MATCH(B$4,'【貼付用】受入施設一覧（全件）'!$B$3:$M$3,0),0),"")</f>
        <v>ユズリ葉の杜保育園</v>
      </c>
      <c r="C14" s="43" t="str">
        <f>IFERROR(VLOOKUP($B$3&amp;$A14,'【貼付用】受入施設一覧（全件）'!$B:$M,MATCH(C$4,'【貼付用】受入施設一覧（全件）'!$B$3:$M$3,0),0),"")</f>
        <v>イワモト</v>
      </c>
      <c r="D14" s="45" t="str">
        <f>IFERROR(VLOOKUP($B$3&amp;$A14,'【貼付用】受入施設一覧（全件）'!$B:$M,MATCH(D$4,'【貼付用】受入施設一覧（全件）'!$B$3:$M$3,0),0),"")</f>
        <v>890-0073</v>
      </c>
      <c r="E14" s="45" t="str">
        <f>IFERROR(VLOOKUP($B$3&amp;$A14,'【貼付用】受入施設一覧（全件）'!$B:$M,MATCH(E$4,'【貼付用】受入施設一覧（全件）'!$B$3:$M$3,0),0),"")</f>
        <v>鹿児島市宇宿６丁目17-7</v>
      </c>
      <c r="F14" s="45" t="str">
        <f>IFERROR(VLOOKUP($B$3&amp;$A14,'【貼付用】受入施設一覧（全件）'!$B:$M,MATCH(F$4,'【貼付用】受入施設一覧（全件）'!$B$3:$M$3,0),0),"")</f>
        <v>099-265-8286</v>
      </c>
      <c r="G14" s="45" t="str">
        <f>IFERROR(VLOOKUP($B$3&amp;$A14,'【貼付用】受入施設一覧（全件）'!$B:$M,MATCH(G$4,'【貼付用】受入施設一覧（全件）'!$B$3:$M$3,0),0),"")</f>
        <v>yamabatofukushikai@gmail.com</v>
      </c>
      <c r="H14" s="45" t="str">
        <f>IFERROR(VLOOKUP($B$3&amp;$A14,'【貼付用】受入施設一覧（全件）'!$B:$M,MATCH(H$4,'【貼付用】受入施設一覧（全件）'!$B$3:$M$3,0),0),"")</f>
        <v>http://yamabato-s.jp</v>
      </c>
      <c r="I14" s="19" t="str">
        <f>IFERROR(VLOOKUP($B$3&amp;$A14,'【貼付用】受入施設一覧（全件）'!$B:$M,MATCH(I$4,'【貼付用】受入施設一覧（全件）'!$B$3:$M$3,0),0),"")</f>
        <v>〇</v>
      </c>
      <c r="J14" s="20" t="str">
        <f>IFERROR(VLOOKUP($B$3&amp;$A14,'【貼付用】受入施設一覧（全件）'!$B:$M,MATCH(J$4,'【貼付用】受入施設一覧（全件）'!$B$3:$M$3,0),0),"")</f>
        <v>〇</v>
      </c>
      <c r="K14" s="46" t="str">
        <f>IFERROR(VLOOKUP($B$3&amp;$A14,'【貼付用】受入施設一覧（全件）'!$B:$M,MATCH(K$4,'【貼付用】受入施設一覧（全件）'!$B$3:$M$3,0),0),"")</f>
        <v>-</v>
      </c>
    </row>
    <row r="15" spans="1:12" ht="16.5" customHeight="1" x14ac:dyDescent="0.4">
      <c r="A15" s="2">
        <f t="shared" si="3"/>
        <v>9</v>
      </c>
      <c r="B15" s="45" t="str">
        <f>IFERROR(VLOOKUP($B$3&amp;$A15,'【貼付用】受入施設一覧（全件）'!$B:$M,MATCH(B$4,'【貼付用】受入施設一覧（全件）'!$B$3:$M$3,0),0),"")</f>
        <v>むぎっこ保育園</v>
      </c>
      <c r="C15" s="43" t="str">
        <f>IFERROR(VLOOKUP($B$3&amp;$A15,'【貼付用】受入施設一覧（全件）'!$B:$M,MATCH(C$4,'【貼付用】受入施設一覧（全件）'!$B$3:$M$3,0),0),"")</f>
        <v>ヤマグチ</v>
      </c>
      <c r="D15" s="45" t="str">
        <f>IFERROR(VLOOKUP($B$3&amp;$A15,'【貼付用】受入施設一覧（全件）'!$B:$M,MATCH(D$4,'【貼付用】受入施設一覧（全件）'!$B$3:$M$3,0),0),"")</f>
        <v>892－0871</v>
      </c>
      <c r="E15" s="45" t="str">
        <f>IFERROR(VLOOKUP($B$3&amp;$A15,'【貼付用】受入施設一覧（全件）'!$B:$M,MATCH(E$4,'【貼付用】受入施設一覧（全件）'!$B$3:$M$3,0),0),"")</f>
        <v>鹿児島市吉野町2162番地2</v>
      </c>
      <c r="F15" s="45" t="str">
        <f>IFERROR(VLOOKUP($B$3&amp;$A15,'【貼付用】受入施設一覧（全件）'!$B:$M,MATCH(F$4,'【貼付用】受入施設一覧（全件）'!$B$3:$M$3,0),0),"")</f>
        <v>099-813-7171</v>
      </c>
      <c r="G15" s="45" t="str">
        <f>IFERROR(VLOOKUP($B$3&amp;$A15,'【貼付用】受入施設一覧（全件）'!$B:$M,MATCH(G$4,'【貼付用】受入施設一覧（全件）'!$B$3:$M$3,0),0),"")</f>
        <v>mugikko.hoiku@muginome-fukushi.or.jp</v>
      </c>
      <c r="H15" s="45" t="str">
        <f>IFERROR(VLOOKUP($B$3&amp;$A15,'【貼付用】受入施設一覧（全件）'!$B:$M,MATCH(H$4,'【貼付用】受入施設一覧（全件）'!$B$3:$M$3,0),0),"")</f>
        <v>https://muginome-fukushi.com/pages/37/</v>
      </c>
      <c r="I15" s="19" t="str">
        <f>IFERROR(VLOOKUP($B$3&amp;$A15,'【貼付用】受入施設一覧（全件）'!$B:$M,MATCH(I$4,'【貼付用】受入施設一覧（全件）'!$B$3:$M$3,0),0),"")</f>
        <v>〇</v>
      </c>
      <c r="J15" s="20" t="str">
        <f>IFERROR(VLOOKUP($B$3&amp;$A15,'【貼付用】受入施設一覧（全件）'!$B:$M,MATCH(J$4,'【貼付用】受入施設一覧（全件）'!$B$3:$M$3,0),0),"")</f>
        <v>〇</v>
      </c>
      <c r="K15" s="46" t="str">
        <f>IFERROR(VLOOKUP($B$3&amp;$A15,'【貼付用】受入施設一覧（全件）'!$B:$M,MATCH(K$4,'【貼付用】受入施設一覧（全件）'!$B$3:$M$3,0),0),"")</f>
        <v>10／2，27　11/17　12/16受入不可</v>
      </c>
    </row>
    <row r="16" spans="1:12" ht="16.5" customHeight="1" x14ac:dyDescent="0.4">
      <c r="A16" s="2">
        <f t="shared" si="3"/>
        <v>10</v>
      </c>
      <c r="B16" s="45" t="str">
        <f>IFERROR(VLOOKUP($B$3&amp;$A16,'【貼付用】受入施設一覧（全件）'!$B:$M,MATCH(B$4,'【貼付用】受入施設一覧（全件）'!$B$3:$M$3,0),0),"")</f>
        <v>ミルキー・マリー保育園</v>
      </c>
      <c r="C16" s="43" t="str">
        <f>IFERROR(VLOOKUP($B$3&amp;$A16,'【貼付用】受入施設一覧（全件）'!$B:$M,MATCH(C$4,'【貼付用】受入施設一覧（全件）'!$B$3:$M$3,0),0),"")</f>
        <v>尾上</v>
      </c>
      <c r="D16" s="45" t="str">
        <f>IFERROR(VLOOKUP($B$3&amp;$A16,'【貼付用】受入施設一覧（全件）'!$B:$M,MATCH(D$4,'【貼付用】受入施設一覧（全件）'!$B$3:$M$3,0),0),"")</f>
        <v>891-0104</v>
      </c>
      <c r="E16" s="45" t="str">
        <f>IFERROR(VLOOKUP($B$3&amp;$A16,'【貼付用】受入施設一覧（全件）'!$B:$M,MATCH(E$4,'【貼付用】受入施設一覧（全件）'!$B$3:$M$3,0),0),"")</f>
        <v>鹿児島市山田町1451-8</v>
      </c>
      <c r="F16" s="45" t="str">
        <f>IFERROR(VLOOKUP($B$3&amp;$A16,'【貼付用】受入施設一覧（全件）'!$B:$M,MATCH(F$4,'【貼付用】受入施設一覧（全件）'!$B$3:$M$3,0),0),"")</f>
        <v>099-265-1223</v>
      </c>
      <c r="G16" s="45" t="str">
        <f>IFERROR(VLOOKUP($B$3&amp;$A16,'【貼付用】受入施設一覧（全件）'!$B:$M,MATCH(G$4,'【貼付用】受入施設一覧（全件）'!$B$3:$M$3,0),0),"")</f>
        <v>milke-mari-1@oasis.ocn.ne.jp</v>
      </c>
      <c r="H16" s="45" t="str">
        <f>IFERROR(VLOOKUP($B$3&amp;$A16,'【貼付用】受入施設一覧（全件）'!$B:$M,MATCH(H$4,'【貼付用】受入施設一覧（全件）'!$B$3:$M$3,0),0),"")</f>
        <v>なし</v>
      </c>
      <c r="I16" s="19" t="str">
        <f>IFERROR(VLOOKUP($B$3&amp;$A16,'【貼付用】受入施設一覧（全件）'!$B:$M,MATCH(I$4,'【貼付用】受入施設一覧（全件）'!$B$3:$M$3,0),0),"")</f>
        <v>〇</v>
      </c>
      <c r="J16" s="20" t="str">
        <f>IFERROR(VLOOKUP($B$3&amp;$A16,'【貼付用】受入施設一覧（全件）'!$B:$M,MATCH(J$4,'【貼付用】受入施設一覧（全件）'!$B$3:$M$3,0),0),"")</f>
        <v>〇</v>
      </c>
      <c r="K16" s="46" t="str">
        <f>IFERROR(VLOOKUP($B$3&amp;$A16,'【貼付用】受入施設一覧（全件）'!$B:$M,MATCH(K$4,'【貼付用】受入施設一覧（全件）'!$B$3:$M$3,0),0),"")</f>
        <v>-</v>
      </c>
    </row>
    <row r="17" spans="1:11" ht="16.5" customHeight="1" x14ac:dyDescent="0.4">
      <c r="A17" s="2">
        <f t="shared" si="3"/>
        <v>11</v>
      </c>
      <c r="B17" s="45" t="str">
        <f>IFERROR(VLOOKUP($B$3&amp;$A17,'【貼付用】受入施設一覧（全件）'!$B:$M,MATCH(B$4,'【貼付用】受入施設一覧（全件）'!$B$3:$M$3,0),0),"")</f>
        <v>ミルキー・ドリーム保育園</v>
      </c>
      <c r="C17" s="43" t="str">
        <f>IFERROR(VLOOKUP($B$3&amp;$A17,'【貼付用】受入施設一覧（全件）'!$B:$M,MATCH(C$4,'【貼付用】受入施設一覧（全件）'!$B$3:$M$3,0),0),"")</f>
        <v>尾上</v>
      </c>
      <c r="D17" s="45" t="str">
        <f>IFERROR(VLOOKUP($B$3&amp;$A17,'【貼付用】受入施設一覧（全件）'!$B:$M,MATCH(D$4,'【貼付用】受入施設一覧（全件）'!$B$3:$M$3,0),0),"")</f>
        <v>891-0105</v>
      </c>
      <c r="E17" s="45" t="str">
        <f>IFERROR(VLOOKUP($B$3&amp;$A17,'【貼付用】受入施設一覧（全件）'!$B:$M,MATCH(E$4,'【貼付用】受入施設一覧（全件）'!$B$3:$M$3,0),0),"")</f>
        <v>鹿児島市中山町1233-5</v>
      </c>
      <c r="F17" s="45" t="str">
        <f>IFERROR(VLOOKUP($B$3&amp;$A17,'【貼付用】受入施設一覧（全件）'!$B:$M,MATCH(F$4,'【貼付用】受入施設一覧（全件）'!$B$3:$M$3,0),0),"")</f>
        <v>099-260-7768</v>
      </c>
      <c r="G17" s="45" t="str">
        <f>IFERROR(VLOOKUP($B$3&amp;$A17,'【貼付用】受入施設一覧（全件）'!$B:$M,MATCH(G$4,'【貼付用】受入施設一覧（全件）'!$B$3:$M$3,0),0),"")</f>
        <v>milke-mari-2@oasis.ocn.ne.jp</v>
      </c>
      <c r="H17" s="45" t="str">
        <f>IFERROR(VLOOKUP($B$3&amp;$A17,'【貼付用】受入施設一覧（全件）'!$B:$M,MATCH(H$4,'【貼付用】受入施設一覧（全件）'!$B$3:$M$3,0),0),"")</f>
        <v>なし</v>
      </c>
      <c r="I17" s="19" t="str">
        <f>IFERROR(VLOOKUP($B$3&amp;$A17,'【貼付用】受入施設一覧（全件）'!$B:$M,MATCH(I$4,'【貼付用】受入施設一覧（全件）'!$B$3:$M$3,0),0),"")</f>
        <v>〇</v>
      </c>
      <c r="J17" s="20" t="str">
        <f>IFERROR(VLOOKUP($B$3&amp;$A17,'【貼付用】受入施設一覧（全件）'!$B:$M,MATCH(J$4,'【貼付用】受入施設一覧（全件）'!$B$3:$M$3,0),0),"")</f>
        <v>〇</v>
      </c>
      <c r="K17" s="46" t="str">
        <f>IFERROR(VLOOKUP($B$3&amp;$A17,'【貼付用】受入施設一覧（全件）'!$B:$M,MATCH(K$4,'【貼付用】受入施設一覧（全件）'!$B$3:$M$3,0),0),"")</f>
        <v>-</v>
      </c>
    </row>
    <row r="18" spans="1:11" ht="16.5" customHeight="1" x14ac:dyDescent="0.4">
      <c r="A18" s="2">
        <f t="shared" si="3"/>
        <v>12</v>
      </c>
      <c r="B18" s="45" t="str">
        <f>IFERROR(VLOOKUP($B$3&amp;$A18,'【貼付用】受入施設一覧（全件）'!$B:$M,MATCH(B$4,'【貼付用】受入施設一覧（全件）'!$B$3:$M$3,0),0),"")</f>
        <v>みらい保育園</v>
      </c>
      <c r="C18" s="43" t="str">
        <f>IFERROR(VLOOKUP($B$3&amp;$A18,'【貼付用】受入施設一覧（全件）'!$B:$M,MATCH(C$4,'【貼付用】受入施設一覧（全件）'!$B$3:$M$3,0),0),"")</f>
        <v>ヤマモト</v>
      </c>
      <c r="D18" s="45" t="str">
        <f>IFERROR(VLOOKUP($B$3&amp;$A18,'【貼付用】受入施設一覧（全件）'!$B:$M,MATCH(D$4,'【貼付用】受入施設一覧（全件）'!$B$3:$M$3,0),0),"")</f>
        <v>891-0143</v>
      </c>
      <c r="E18" s="45" t="str">
        <f>IFERROR(VLOOKUP($B$3&amp;$A18,'【貼付用】受入施設一覧（全件）'!$B:$M,MATCH(E$4,'【貼付用】受入施設一覧（全件）'!$B$3:$M$3,0),0),"")</f>
        <v>鹿児島市和田3丁目63-8</v>
      </c>
      <c r="F18" s="45" t="str">
        <f>IFERROR(VLOOKUP($B$3&amp;$A18,'【貼付用】受入施設一覧（全件）'!$B:$M,MATCH(F$4,'【貼付用】受入施設一覧（全件）'!$B$3:$M$3,0),0),"")</f>
        <v>099-814-7632</v>
      </c>
      <c r="G18" s="45" t="str">
        <f>IFERROR(VLOOKUP($B$3&amp;$A18,'【貼付用】受入施設一覧（全件）'!$B:$M,MATCH(G$4,'【貼付用】受入施設一覧（全件）'!$B$3:$M$3,0),0),"")</f>
        <v>mirai-hh@basil.ocn.ne.jp</v>
      </c>
      <c r="H18" s="45" t="str">
        <f>IFERROR(VLOOKUP($B$3&amp;$A18,'【貼付用】受入施設一覧（全件）'!$B:$M,MATCH(H$4,'【貼付用】受入施設一覧（全件）'!$B$3:$M$3,0),0),"")</f>
        <v>https://himawari-h.info</v>
      </c>
      <c r="I18" s="19" t="str">
        <f>IFERROR(VLOOKUP($B$3&amp;$A18,'【貼付用】受入施設一覧（全件）'!$B:$M,MATCH(I$4,'【貼付用】受入施設一覧（全件）'!$B$3:$M$3,0),0),"")</f>
        <v>〇</v>
      </c>
      <c r="J18" s="20" t="str">
        <f>IFERROR(VLOOKUP($B$3&amp;$A18,'【貼付用】受入施設一覧（全件）'!$B:$M,MATCH(J$4,'【貼付用】受入施設一覧（全件）'!$B$3:$M$3,0),0),"")</f>
        <v>〇</v>
      </c>
      <c r="K18" s="46" t="str">
        <f>IFERROR(VLOOKUP($B$3&amp;$A18,'【貼付用】受入施設一覧（全件）'!$B:$M,MATCH(K$4,'【貼付用】受入施設一覧（全件）'!$B$3:$M$3,0),0),"")</f>
        <v>-</v>
      </c>
    </row>
    <row r="19" spans="1:11" ht="16.5" customHeight="1" x14ac:dyDescent="0.4">
      <c r="A19" s="2">
        <f t="shared" si="3"/>
        <v>13</v>
      </c>
      <c r="B19" s="45" t="str">
        <f>IFERROR(VLOOKUP($B$3&amp;$A19,'【貼付用】受入施設一覧（全件）'!$B:$M,MATCH(B$4,'【貼付用】受入施設一覧（全件）'!$B$3:$M$3,0),0),"")</f>
        <v>みのり幼稚園</v>
      </c>
      <c r="C19" s="43" t="str">
        <f>IFERROR(VLOOKUP($B$3&amp;$A19,'【貼付用】受入施設一覧（全件）'!$B:$M,MATCH(C$4,'【貼付用】受入施設一覧（全件）'!$B$3:$M$3,0),0),"")</f>
        <v>ハタケダ</v>
      </c>
      <c r="D19" s="45">
        <f>IFERROR(VLOOKUP($B$3&amp;$A19,'【貼付用】受入施設一覧（全件）'!$B:$M,MATCH(D$4,'【貼付用】受入施設一覧（全件）'!$B$3:$M$3,0),0),"")</f>
        <v>8900024</v>
      </c>
      <c r="E19" s="45" t="str">
        <f>IFERROR(VLOOKUP($B$3&amp;$A19,'【貼付用】受入施設一覧（全件）'!$B:$M,MATCH(E$4,'【貼付用】受入施設一覧（全件）'!$B$3:$M$3,0),0),"")</f>
        <v>鹿児島市明和1丁目39-1</v>
      </c>
      <c r="F19" s="45" t="str">
        <f>IFERROR(VLOOKUP($B$3&amp;$A19,'【貼付用】受入施設一覧（全件）'!$B:$M,MATCH(F$4,'【貼付用】受入施設一覧（全件）'!$B$3:$M$3,0),0),"")</f>
        <v>099-281-2233</v>
      </c>
      <c r="G19" s="45" t="str">
        <f>IFERROR(VLOOKUP($B$3&amp;$A19,'【貼付用】受入施設一覧（全件）'!$B:$M,MATCH(G$4,'【貼付用】受入施設一覧（全件）'!$B$3:$M$3,0),0),"")</f>
        <v>minori-1@orion.ne.jp</v>
      </c>
      <c r="H19" s="45" t="str">
        <f>IFERROR(VLOOKUP($B$3&amp;$A19,'【貼付用】受入施設一覧（全件）'!$B:$M,MATCH(H$4,'【貼付用】受入施設一覧（全件）'!$B$3:$M$3,0),0),"")</f>
        <v>http://minori.ryukokugakuen.com</v>
      </c>
      <c r="I19" s="19" t="str">
        <f>IFERROR(VLOOKUP($B$3&amp;$A19,'【貼付用】受入施設一覧（全件）'!$B:$M,MATCH(I$4,'【貼付用】受入施設一覧（全件）'!$B$3:$M$3,0),0),"")</f>
        <v>〇</v>
      </c>
      <c r="J19" s="20" t="str">
        <f>IFERROR(VLOOKUP($B$3&amp;$A19,'【貼付用】受入施設一覧（全件）'!$B:$M,MATCH(J$4,'【貼付用】受入施設一覧（全件）'!$B$3:$M$3,0),0),"")</f>
        <v>〇</v>
      </c>
      <c r="K19" s="46" t="str">
        <f>IFERROR(VLOOKUP($B$3&amp;$A19,'【貼付用】受入施設一覧（全件）'!$B:$M,MATCH(K$4,'【貼付用】受入施設一覧（全件）'!$B$3:$M$3,0),0),"")</f>
        <v>11/22～12/6受入不可</v>
      </c>
    </row>
    <row r="20" spans="1:11" ht="16.5" customHeight="1" x14ac:dyDescent="0.4">
      <c r="A20" s="2">
        <f t="shared" si="3"/>
        <v>14</v>
      </c>
      <c r="B20" s="45" t="str">
        <f>IFERROR(VLOOKUP($B$3&amp;$A20,'【貼付用】受入施設一覧（全件）'!$B:$M,MATCH(B$4,'【貼付用】受入施設一覧（全件）'!$B$3:$M$3,0),0),"")</f>
        <v>ふじヶ丘保育園</v>
      </c>
      <c r="C20" s="43" t="str">
        <f>IFERROR(VLOOKUP($B$3&amp;$A20,'【貼付用】受入施設一覧（全件）'!$B:$M,MATCH(C$4,'【貼付用】受入施設一覧（全件）'!$B$3:$M$3,0),0),"")</f>
        <v>クマハラ</v>
      </c>
      <c r="D20" s="45" t="str">
        <f>IFERROR(VLOOKUP($B$3&amp;$A20,'【貼付用】受入施設一覧（全件）'!$B:$M,MATCH(D$4,'【貼付用】受入施設一覧（全件）'!$B$3:$M$3,0),0),"")</f>
        <v>892-0874</v>
      </c>
      <c r="E20" s="45" t="str">
        <f>IFERROR(VLOOKUP($B$3&amp;$A20,'【貼付用】受入施設一覧（全件）'!$B:$M,MATCH(E$4,'【貼付用】受入施設一覧（全件）'!$B$3:$M$3,0),0),"")</f>
        <v>鹿児島市緑ヶ丘町5番5号</v>
      </c>
      <c r="F20" s="45" t="str">
        <f>IFERROR(VLOOKUP($B$3&amp;$A20,'【貼付用】受入施設一覧（全件）'!$B:$M,MATCH(F$4,'【貼付用】受入施設一覧（全件）'!$B$3:$M$3,0),0),"")</f>
        <v>099-244-1590</v>
      </c>
      <c r="G20" s="45" t="str">
        <f>IFERROR(VLOOKUP($B$3&amp;$A20,'【貼付用】受入施設一覧（全件）'!$B:$M,MATCH(G$4,'【貼付用】受入施設一覧（全件）'!$B$3:$M$3,0),0),"")</f>
        <v>harappa@joy.ocn.ne.jp</v>
      </c>
      <c r="H20" s="45" t="str">
        <f>IFERROR(VLOOKUP($B$3&amp;$A20,'【貼付用】受入施設一覧（全件）'!$B:$M,MATCH(H$4,'【貼付用】受入施設一覧（全件）'!$B$3:$M$3,0),0),"")</f>
        <v>http://www.fujiho.jp/</v>
      </c>
      <c r="I20" s="19" t="str">
        <f>IFERROR(VLOOKUP($B$3&amp;$A20,'【貼付用】受入施設一覧（全件）'!$B:$M,MATCH(I$4,'【貼付用】受入施設一覧（全件）'!$B$3:$M$3,0),0),"")</f>
        <v>〇</v>
      </c>
      <c r="J20" s="20" t="str">
        <f>IFERROR(VLOOKUP($B$3&amp;$A20,'【貼付用】受入施設一覧（全件）'!$B:$M,MATCH(J$4,'【貼付用】受入施設一覧（全件）'!$B$3:$M$3,0),0),"")</f>
        <v>〇</v>
      </c>
      <c r="K20" s="46" t="str">
        <f>IFERROR(VLOOKUP($B$3&amp;$A20,'【貼付用】受入施設一覧（全件）'!$B:$M,MATCH(K$4,'【貼付用】受入施設一覧（全件）'!$B$3:$M$3,0),0),"")</f>
        <v>10/7,9,12,19,20,23,27　11/13　12/2,4,9,11　受入不可</v>
      </c>
    </row>
    <row r="21" spans="1:11" ht="16.5" customHeight="1" x14ac:dyDescent="0.4">
      <c r="A21" s="2">
        <f t="shared" si="3"/>
        <v>15</v>
      </c>
      <c r="B21" s="45" t="str">
        <f>IFERROR(VLOOKUP($B$3&amp;$A21,'【貼付用】受入施設一覧（全件）'!$B:$M,MATCH(B$4,'【貼付用】受入施設一覧（全件）'!$B$3:$M$3,0),0),"")</f>
        <v>認定こども園武岡幼稚園</v>
      </c>
      <c r="C21" s="43" t="str">
        <f>IFERROR(VLOOKUP($B$3&amp;$A21,'【貼付用】受入施設一覧（全件）'!$B:$M,MATCH(C$4,'【貼付用】受入施設一覧（全件）'!$B$3:$M$3,0),0),"")</f>
        <v>キタヤマ</v>
      </c>
      <c r="D21" s="45" t="str">
        <f>IFERROR(VLOOKUP($B$3&amp;$A21,'【貼付用】受入施設一覧（全件）'!$B:$M,MATCH(D$4,'【貼付用】受入施設一覧（全件）'!$B$3:$M$3,0),0),"")</f>
        <v>890-0031</v>
      </c>
      <c r="E21" s="45" t="str">
        <f>IFERROR(VLOOKUP($B$3&amp;$A21,'【貼付用】受入施設一覧（全件）'!$B:$M,MATCH(E$4,'【貼付用】受入施設一覧（全件）'!$B$3:$M$3,0),0),"")</f>
        <v>鹿児島市武岡５丁目２６－６</v>
      </c>
      <c r="F21" s="45" t="str">
        <f>IFERROR(VLOOKUP($B$3&amp;$A21,'【貼付用】受入施設一覧（全件）'!$B:$M,MATCH(F$4,'【貼付用】受入施設一覧（全件）'!$B$3:$M$3,0),0),"")</f>
        <v>099-282-7000</v>
      </c>
      <c r="G21" s="45" t="str">
        <f>IFERROR(VLOOKUP($B$3&amp;$A21,'【貼付用】受入施設一覧（全件）'!$B:$M,MATCH(G$4,'【貼付用】受入施設一覧（全件）'!$B$3:$M$3,0),0),"")</f>
        <v>fukumaru@takeoka.ed.jp</v>
      </c>
      <c r="H21" s="45" t="str">
        <f>IFERROR(VLOOKUP($B$3&amp;$A21,'【貼付用】受入施設一覧（全件）'!$B:$M,MATCH(H$4,'【貼付用】受入施設一覧（全件）'!$B$3:$M$3,0),0),"")</f>
        <v>http://www.takeoka.ed.jp</v>
      </c>
      <c r="I21" s="19" t="str">
        <f>IFERROR(VLOOKUP($B$3&amp;$A21,'【貼付用】受入施設一覧（全件）'!$B:$M,MATCH(I$4,'【貼付用】受入施設一覧（全件）'!$B$3:$M$3,0),0),"")</f>
        <v>〇</v>
      </c>
      <c r="J21" s="20" t="str">
        <f>IFERROR(VLOOKUP($B$3&amp;$A21,'【貼付用】受入施設一覧（全件）'!$B:$M,MATCH(J$4,'【貼付用】受入施設一覧（全件）'!$B$3:$M$3,0),0),"")</f>
        <v>〇</v>
      </c>
      <c r="K21" s="46" t="str">
        <f>IFERROR(VLOOKUP($B$3&amp;$A21,'【貼付用】受入施設一覧（全件）'!$B:$M,MATCH(K$4,'【貼付用】受入施設一覧（全件）'!$B$3:$M$3,0),0),"")</f>
        <v>-</v>
      </c>
    </row>
    <row r="22" spans="1:11" ht="16.5" customHeight="1" x14ac:dyDescent="0.4">
      <c r="A22" s="2">
        <f t="shared" si="3"/>
        <v>16</v>
      </c>
      <c r="B22" s="45" t="str">
        <f>IFERROR(VLOOKUP($B$3&amp;$A22,'【貼付用】受入施設一覧（全件）'!$B:$M,MATCH(B$4,'【貼付用】受入施設一覧（全件）'!$B$3:$M$3,0),0),"")</f>
        <v>認定こども園桜ケ丘中央幼稚園</v>
      </c>
      <c r="C22" s="43" t="str">
        <f>IFERROR(VLOOKUP($B$3&amp;$A22,'【貼付用】受入施設一覧（全件）'!$B:$M,MATCH(C$4,'【貼付用】受入施設一覧（全件）'!$B$3:$M$3,0),0),"")</f>
        <v>マエダ</v>
      </c>
      <c r="D22" s="45" t="str">
        <f>IFERROR(VLOOKUP($B$3&amp;$A22,'【貼付用】受入施設一覧（全件）'!$B:$M,MATCH(D$4,'【貼付用】受入施設一覧（全件）'!$B$3:$M$3,0),0),"")</f>
        <v>891-0175</v>
      </c>
      <c r="E22" s="45" t="str">
        <f>IFERROR(VLOOKUP($B$3&amp;$A22,'【貼付用】受入施設一覧（全件）'!$B:$M,MATCH(E$4,'【貼付用】受入施設一覧（全件）'!$B$3:$M$3,0),0),"")</f>
        <v>鹿児島市桜ヶ丘4-8-2</v>
      </c>
      <c r="F22" s="45" t="str">
        <f>IFERROR(VLOOKUP($B$3&amp;$A22,'【貼付用】受入施設一覧（全件）'!$B:$M,MATCH(F$4,'【貼付用】受入施設一覧（全件）'!$B$3:$M$3,0),0),"")</f>
        <v>099-265-2700</v>
      </c>
      <c r="G22" s="45" t="str">
        <f>IFERROR(VLOOKUP($B$3&amp;$A22,'【貼付用】受入施設一覧（全件）'!$B:$M,MATCH(G$4,'【貼付用】受入施設一覧（全件）'!$B$3:$M$3,0),0),"")</f>
        <v>chuokids@abelia.ocn.ne.jp</v>
      </c>
      <c r="H22" s="45" t="str">
        <f>IFERROR(VLOOKUP($B$3&amp;$A22,'【貼付用】受入施設一覧（全件）'!$B:$M,MATCH(H$4,'【貼付用】受入施設一覧（全件）'!$B$3:$M$3,0),0),"")</f>
        <v>http://chuokids.ed.jp/</v>
      </c>
      <c r="I22" s="19" t="str">
        <f>IFERROR(VLOOKUP($B$3&amp;$A22,'【貼付用】受入施設一覧（全件）'!$B:$M,MATCH(I$4,'【貼付用】受入施設一覧（全件）'!$B$3:$M$3,0),0),"")</f>
        <v>〇</v>
      </c>
      <c r="J22" s="20" t="str">
        <f>IFERROR(VLOOKUP($B$3&amp;$A22,'【貼付用】受入施設一覧（全件）'!$B:$M,MATCH(J$4,'【貼付用】受入施設一覧（全件）'!$B$3:$M$3,0),0),"")</f>
        <v>〇</v>
      </c>
      <c r="K22" s="46" t="str">
        <f>IFERROR(VLOOKUP($B$3&amp;$A22,'【貼付用】受入施設一覧（全件）'!$B:$M,MATCH(K$4,'【貼付用】受入施設一覧（全件）'!$B$3:$M$3,0),0),"")</f>
        <v>10/11 12/6受入不可</v>
      </c>
    </row>
    <row r="23" spans="1:11" ht="16.5" customHeight="1" x14ac:dyDescent="0.4">
      <c r="A23" s="2">
        <f t="shared" si="3"/>
        <v>17</v>
      </c>
      <c r="B23" s="45" t="str">
        <f>IFERROR(VLOOKUP($B$3&amp;$A23,'【貼付用】受入施設一覧（全件）'!$B:$M,MATCH(B$4,'【貼付用】受入施設一覧（全件）'!$B$3:$M$3,0),0),"")</f>
        <v>認定こども園大谷幼稚園</v>
      </c>
      <c r="C23" s="43" t="str">
        <f>IFERROR(VLOOKUP($B$3&amp;$A23,'【貼付用】受入施設一覧（全件）'!$B:$M,MATCH(C$4,'【貼付用】受入施設一覧（全件）'!$B$3:$M$3,0),0),"")</f>
        <v>シモノ</v>
      </c>
      <c r="D23" s="45" t="str">
        <f>IFERROR(VLOOKUP($B$3&amp;$A23,'【貼付用】受入施設一覧（全件）'!$B:$M,MATCH(D$4,'【貼付用】受入施設一覧（全件）'!$B$3:$M$3,0),0),"")</f>
        <v>892-0832</v>
      </c>
      <c r="E23" s="45" t="str">
        <f>IFERROR(VLOOKUP($B$3&amp;$A23,'【貼付用】受入施設一覧（全件）'!$B:$M,MATCH(E$4,'【貼付用】受入施設一覧（全件）'!$B$3:$M$3,0),0),"")</f>
        <v>鹿児島市新町2番7号</v>
      </c>
      <c r="F23" s="45" t="str">
        <f>IFERROR(VLOOKUP($B$3&amp;$A23,'【貼付用】受入施設一覧（全件）'!$B:$M,MATCH(F$4,'【貼付用】受入施設一覧（全件）'!$B$3:$M$3,0),0),"")</f>
        <v>099-223-6615</v>
      </c>
      <c r="G23" s="45" t="str">
        <f>IFERROR(VLOOKUP($B$3&amp;$A23,'【貼付用】受入施設一覧（全件）'!$B:$M,MATCH(G$4,'【貼付用】受入施設一覧（全件）'!$B$3:$M$3,0),0),"")</f>
        <v>ootani@po4.synapse.ne.jp</v>
      </c>
      <c r="H23" s="45" t="str">
        <f>IFERROR(VLOOKUP($B$3&amp;$A23,'【貼付用】受入施設一覧（全件）'!$B:$M,MATCH(H$4,'【貼付用】受入施設一覧（全件）'!$B$3:$M$3,0),0),"")</f>
        <v>https://www.ootani-kagoshima.com</v>
      </c>
      <c r="I23" s="19" t="str">
        <f>IFERROR(VLOOKUP($B$3&amp;$A23,'【貼付用】受入施設一覧（全件）'!$B:$M,MATCH(I$4,'【貼付用】受入施設一覧（全件）'!$B$3:$M$3,0),0),"")</f>
        <v>〇</v>
      </c>
      <c r="J23" s="20" t="str">
        <f>IFERROR(VLOOKUP($B$3&amp;$A23,'【貼付用】受入施設一覧（全件）'!$B:$M,MATCH(J$4,'【貼付用】受入施設一覧（全件）'!$B$3:$M$3,0),0),"")</f>
        <v>〇</v>
      </c>
      <c r="K23" s="46" t="str">
        <f>IFERROR(VLOOKUP($B$3&amp;$A23,'【貼付用】受入施設一覧（全件）'!$B:$M,MATCH(K$4,'【貼付用】受入施設一覧（全件）'!$B$3:$M$3,0),0),"")</f>
        <v>-</v>
      </c>
    </row>
    <row r="24" spans="1:11" ht="16.5" customHeight="1" x14ac:dyDescent="0.4">
      <c r="A24" s="2">
        <f t="shared" si="3"/>
        <v>18</v>
      </c>
      <c r="B24" s="45" t="str">
        <f>IFERROR(VLOOKUP($B$3&amp;$A24,'【貼付用】受入施設一覧（全件）'!$B:$M,MATCH(B$4,'【貼付用】受入施設一覧（全件）'!$B$3:$M$3,0),0),"")</f>
        <v>認定こども園伊敷幼稚園</v>
      </c>
      <c r="C24" s="43" t="str">
        <f>IFERROR(VLOOKUP($B$3&amp;$A24,'【貼付用】受入施設一覧（全件）'!$B:$M,MATCH(C$4,'【貼付用】受入施設一覧（全件）'!$B$3:$M$3,0),0),"")</f>
        <v>クリヤマ</v>
      </c>
      <c r="D24" s="45" t="str">
        <f>IFERROR(VLOOKUP($B$3&amp;$A24,'【貼付用】受入施設一覧（全件）'!$B:$M,MATCH(D$4,'【貼付用】受入施設一覧（全件）'!$B$3:$M$3,0),0),"")</f>
        <v>890-0008</v>
      </c>
      <c r="E24" s="45" t="str">
        <f>IFERROR(VLOOKUP($B$3&amp;$A24,'【貼付用】受入施設一覧（全件）'!$B:$M,MATCH(E$4,'【貼付用】受入施設一覧（全件）'!$B$3:$M$3,0),0),"")</f>
        <v>鹿児島市伊敷5-19-20</v>
      </c>
      <c r="F24" s="45" t="str">
        <f>IFERROR(VLOOKUP($B$3&amp;$A24,'【貼付用】受入施設一覧（全件）'!$B:$M,MATCH(F$4,'【貼付用】受入施設一覧（全件）'!$B$3:$M$3,0),0),"")</f>
        <v>099-229-2010</v>
      </c>
      <c r="G24" s="45" t="str">
        <f>IFERROR(VLOOKUP($B$3&amp;$A24,'【貼付用】受入施設一覧（全件）'!$B:$M,MATCH(G$4,'【貼付用】受入施設一覧（全件）'!$B$3:$M$3,0),0),"")</f>
        <v>yochien_isk@po3.synapse.ne.jp</v>
      </c>
      <c r="H24" s="45" t="str">
        <f>IFERROR(VLOOKUP($B$3&amp;$A24,'【貼付用】受入施設一覧（全件）'!$B:$M,MATCH(H$4,'【貼付用】受入施設一覧（全件）'!$B$3:$M$3,0),0),"")</f>
        <v>http://www.ishikiyouchien.com/</v>
      </c>
      <c r="I24" s="19" t="str">
        <f>IFERROR(VLOOKUP($B$3&amp;$A24,'【貼付用】受入施設一覧（全件）'!$B:$M,MATCH(I$4,'【貼付用】受入施設一覧（全件）'!$B$3:$M$3,0),0),"")</f>
        <v>〇</v>
      </c>
      <c r="J24" s="20" t="str">
        <f>IFERROR(VLOOKUP($B$3&amp;$A24,'【貼付用】受入施設一覧（全件）'!$B:$M,MATCH(J$4,'【貼付用】受入施設一覧（全件）'!$B$3:$M$3,0),0),"")</f>
        <v>〇</v>
      </c>
      <c r="K24" s="46" t="str">
        <f>IFERROR(VLOOKUP($B$3&amp;$A24,'【貼付用】受入施設一覧（全件）'!$B:$M,MATCH(K$4,'【貼付用】受入施設一覧（全件）'!$B$3:$M$3,0),0),"")</f>
        <v>-</v>
      </c>
    </row>
    <row r="25" spans="1:11" ht="16.5" customHeight="1" x14ac:dyDescent="0.4">
      <c r="A25" s="2">
        <f t="shared" si="3"/>
        <v>19</v>
      </c>
      <c r="B25" s="45" t="str">
        <f>IFERROR(VLOOKUP($B$3&amp;$A25,'【貼付用】受入施設一覧（全件）'!$B:$M,MATCH(B$4,'【貼付用】受入施設一覧（全件）'!$B$3:$M$3,0),0),"")</f>
        <v>認定こども園鹿児島三育幼稚園</v>
      </c>
      <c r="C25" s="43" t="str">
        <f>IFERROR(VLOOKUP($B$3&amp;$A25,'【貼付用】受入施設一覧（全件）'!$B:$M,MATCH(C$4,'【貼付用】受入施設一覧（全件）'!$B$3:$M$3,0),0),"")</f>
        <v>カメヤマ</v>
      </c>
      <c r="D25" s="45" t="str">
        <f>IFERROR(VLOOKUP($B$3&amp;$A25,'【貼付用】受入施設一覧（全件）'!$B:$M,MATCH(D$4,'【貼付用】受入施設一覧（全件）'!$B$3:$M$3,0),0),"")</f>
        <v>892-0848</v>
      </c>
      <c r="E25" s="45" t="str">
        <f>IFERROR(VLOOKUP($B$3&amp;$A25,'【貼付用】受入施設一覧（全件）'!$B:$M,MATCH(E$4,'【貼付用】受入施設一覧（全件）'!$B$3:$M$3,0),0),"")</f>
        <v>鹿児島市平之町14番21号</v>
      </c>
      <c r="F25" s="45" t="str">
        <f>IFERROR(VLOOKUP($B$3&amp;$A25,'【貼付用】受入施設一覧（全件）'!$B:$M,MATCH(F$4,'【貼付用】受入施設一覧（全件）'!$B$3:$M$3,0),0),"")</f>
        <v>099-223-6498</v>
      </c>
      <c r="G25" s="45" t="str">
        <f>IFERROR(VLOOKUP($B$3&amp;$A25,'【貼付用】受入施設一覧（全件）'!$B:$M,MATCH(G$4,'【貼付用】受入施設一覧（全件）'!$B$3:$M$3,0),0),"")</f>
        <v>sanikuacc@po.synapse.ne.jp</v>
      </c>
      <c r="H25" s="45" t="str">
        <f>IFERROR(VLOOKUP($B$3&amp;$A25,'【貼付用】受入施設一覧（全件）'!$B:$M,MATCH(H$4,'【貼付用】受入施設一覧（全件）'!$B$3:$M$3,0),0),"")</f>
        <v>http://youchien.saniku-kago.com/</v>
      </c>
      <c r="I25" s="19" t="str">
        <f>IFERROR(VLOOKUP($B$3&amp;$A25,'【貼付用】受入施設一覧（全件）'!$B:$M,MATCH(I$4,'【貼付用】受入施設一覧（全件）'!$B$3:$M$3,0),0),"")</f>
        <v>〇</v>
      </c>
      <c r="J25" s="20" t="str">
        <f>IFERROR(VLOOKUP($B$3&amp;$A25,'【貼付用】受入施設一覧（全件）'!$B:$M,MATCH(J$4,'【貼付用】受入施設一覧（全件）'!$B$3:$M$3,0),0),"")</f>
        <v>〇</v>
      </c>
      <c r="K25" s="46" t="str">
        <f>IFERROR(VLOOKUP($B$3&amp;$A25,'【貼付用】受入施設一覧（全件）'!$B:$M,MATCH(K$4,'【貼付用】受入施設一覧（全件）'!$B$3:$M$3,0),0),"")</f>
        <v>-</v>
      </c>
    </row>
    <row r="26" spans="1:11" ht="16.5" customHeight="1" x14ac:dyDescent="0.4">
      <c r="A26" s="2">
        <f t="shared" si="3"/>
        <v>20</v>
      </c>
      <c r="B26" s="45" t="str">
        <f>IFERROR(VLOOKUP($B$3&amp;$A26,'【貼付用】受入施設一覧（全件）'!$B:$M,MATCH(B$4,'【貼付用】受入施設一覧（全件）'!$B$3:$M$3,0),0),"")</f>
        <v>仁田尾保育園</v>
      </c>
      <c r="C26" s="43" t="str">
        <f>IFERROR(VLOOKUP($B$3&amp;$A26,'【貼付用】受入施設一覧（全件）'!$B:$M,MATCH(C$4,'【貼付用】受入施設一覧（全件）'!$B$3:$M$3,0),0),"")</f>
        <v>四元</v>
      </c>
      <c r="D26" s="45" t="str">
        <f>IFERROR(VLOOKUP($B$3&amp;$A26,'【貼付用】受入施設一覧（全件）'!$B:$M,MATCH(D$4,'【貼付用】受入施設一覧（全件）'!$B$3:$M$3,0),0),"")</f>
        <v>899-2701</v>
      </c>
      <c r="E26" s="45" t="str">
        <f>IFERROR(VLOOKUP($B$3&amp;$A26,'【貼付用】受入施設一覧（全件）'!$B:$M,MATCH(E$4,'【貼付用】受入施設一覧（全件）'!$B$3:$M$3,0),0),"")</f>
        <v>鹿児島市石谷町1596-3</v>
      </c>
      <c r="F26" s="45" t="str">
        <f>IFERROR(VLOOKUP($B$3&amp;$A26,'【貼付用】受入施設一覧（全件）'!$B:$M,MATCH(F$4,'【貼付用】受入施設一覧（全件）'!$B$3:$M$3,0),0),"")</f>
        <v>099-278-2510</v>
      </c>
      <c r="G26" s="45" t="str">
        <f>IFERROR(VLOOKUP($B$3&amp;$A26,'【貼付用】受入施設一覧（全件）'!$B:$M,MATCH(G$4,'【貼付用】受入施設一覧（全件）'!$B$3:$M$3,0),0),"")</f>
        <v>nitao-h@lilac.plala.or.jp</v>
      </c>
      <c r="H26" s="45" t="str">
        <f>IFERROR(VLOOKUP($B$3&amp;$A26,'【貼付用】受入施設一覧（全件）'!$B:$M,MATCH(H$4,'【貼付用】受入施設一覧（全件）'!$B$3:$M$3,0),0),"")</f>
        <v>https://nitao-hoikuen.kobira02.info/</v>
      </c>
      <c r="I26" s="19" t="str">
        <f>IFERROR(VLOOKUP($B$3&amp;$A26,'【貼付用】受入施設一覧（全件）'!$B:$M,MATCH(I$4,'【貼付用】受入施設一覧（全件）'!$B$3:$M$3,0),0),"")</f>
        <v>〇</v>
      </c>
      <c r="J26" s="20" t="str">
        <f>IFERROR(VLOOKUP($B$3&amp;$A26,'【貼付用】受入施設一覧（全件）'!$B:$M,MATCH(J$4,'【貼付用】受入施設一覧（全件）'!$B$3:$M$3,0),0),"")</f>
        <v>〇</v>
      </c>
      <c r="K26" s="46" t="str">
        <f>IFERROR(VLOOKUP($B$3&amp;$A26,'【貼付用】受入施設一覧（全件）'!$B:$M,MATCH(K$4,'【貼付用】受入施設一覧（全件）'!$B$3:$M$3,0),0),"")</f>
        <v>10/7,16　12/9,18　受入不可</v>
      </c>
    </row>
    <row r="27" spans="1:11" ht="16.5" customHeight="1" x14ac:dyDescent="0.4">
      <c r="A27" s="2">
        <f t="shared" si="3"/>
        <v>21</v>
      </c>
      <c r="B27" s="45" t="str">
        <f>IFERROR(VLOOKUP($B$3&amp;$A27,'【貼付用】受入施設一覧（全件）'!$B:$M,MATCH(B$4,'【貼付用】受入施設一覧（全件）'!$B$3:$M$3,0),0),"")</f>
        <v>錦ヶ丘保育園</v>
      </c>
      <c r="C27" s="43" t="str">
        <f>IFERROR(VLOOKUP($B$3&amp;$A27,'【貼付用】受入施設一覧（全件）'!$B:$M,MATCH(C$4,'【貼付用】受入施設一覧（全件）'!$B$3:$M$3,0),0),"")</f>
        <v>ドウゾノ</v>
      </c>
      <c r="D27" s="45" t="str">
        <f>IFERROR(VLOOKUP($B$3&amp;$A27,'【貼付用】受入施設一覧（全件）'!$B:$M,MATCH(D$4,'【貼付用】受入施設一覧（全件）'!$B$3:$M$3,0),0),"")</f>
        <v>892-0871</v>
      </c>
      <c r="E27" s="45" t="str">
        <f>IFERROR(VLOOKUP($B$3&amp;$A27,'【貼付用】受入施設一覧（全件）'!$B:$M,MATCH(E$4,'【貼付用】受入施設一覧（全件）'!$B$3:$M$3,0),0),"")</f>
        <v>鹿児島市吉野町2223-6</v>
      </c>
      <c r="F27" s="45" t="str">
        <f>IFERROR(VLOOKUP($B$3&amp;$A27,'【貼付用】受入施設一覧（全件）'!$B:$M,MATCH(F$4,'【貼付用】受入施設一覧（全件）'!$B$3:$M$3,0),0),"")</f>
        <v>099-243-7704</v>
      </c>
      <c r="G27" s="45" t="str">
        <f>IFERROR(VLOOKUP($B$3&amp;$A27,'【貼付用】受入施設一覧（全件）'!$B:$M,MATCH(G$4,'【貼付用】受入施設一覧（全件）'!$B$3:$M$3,0),0),"")</f>
        <v>admin@tonohara.org</v>
      </c>
      <c r="H27" s="45" t="str">
        <f>IFERROR(VLOOKUP($B$3&amp;$A27,'【貼付用】受入施設一覧（全件）'!$B:$M,MATCH(H$4,'【貼付用】受入施設一覧（全件）'!$B$3:$M$3,0),0),"")</f>
        <v>www.tonohara.org</v>
      </c>
      <c r="I27" s="19" t="str">
        <f>IFERROR(VLOOKUP($B$3&amp;$A27,'【貼付用】受入施設一覧（全件）'!$B:$M,MATCH(I$4,'【貼付用】受入施設一覧（全件）'!$B$3:$M$3,0),0),"")</f>
        <v>〇</v>
      </c>
      <c r="J27" s="20" t="str">
        <f>IFERROR(VLOOKUP($B$3&amp;$A27,'【貼付用】受入施設一覧（全件）'!$B:$M,MATCH(J$4,'【貼付用】受入施設一覧（全件）'!$B$3:$M$3,0),0),"")</f>
        <v>〇</v>
      </c>
      <c r="K27" s="46" t="str">
        <f>IFERROR(VLOOKUP($B$3&amp;$A27,'【貼付用】受入施設一覧（全件）'!$B:$M,MATCH(K$4,'【貼付用】受入施設一覧（全件）'!$B$3:$M$3,0),0),"")</f>
        <v>-</v>
      </c>
    </row>
    <row r="28" spans="1:11" ht="16.5" customHeight="1" x14ac:dyDescent="0.4">
      <c r="A28" s="2">
        <f t="shared" si="3"/>
        <v>22</v>
      </c>
      <c r="B28" s="45" t="str">
        <f>IFERROR(VLOOKUP($B$3&amp;$A28,'【貼付用】受入施設一覧（全件）'!$B:$M,MATCH(B$4,'【貼付用】受入施設一覧（全件）'!$B$3:$M$3,0),0),"")</f>
        <v>武保育園</v>
      </c>
      <c r="C28" s="43" t="str">
        <f>IFERROR(VLOOKUP($B$3&amp;$A28,'【貼付用】受入施設一覧（全件）'!$B:$M,MATCH(C$4,'【貼付用】受入施設一覧（全件）'!$B$3:$M$3,0),0),"")</f>
        <v>アリマ</v>
      </c>
      <c r="D28" s="45" t="str">
        <f>IFERROR(VLOOKUP($B$3&amp;$A28,'【貼付用】受入施設一覧（全件）'!$B:$M,MATCH(D$4,'【貼付用】受入施設一覧（全件）'!$B$3:$M$3,0),0),"")</f>
        <v>890-0045</v>
      </c>
      <c r="E28" s="45" t="str">
        <f>IFERROR(VLOOKUP($B$3&amp;$A28,'【貼付用】受入施設一覧（全件）'!$B:$M,MATCH(E$4,'【貼付用】受入施設一覧（全件）'!$B$3:$M$3,0),0),"")</f>
        <v>鹿児島市武2丁目２８－７</v>
      </c>
      <c r="F28" s="45" t="str">
        <f>IFERROR(VLOOKUP($B$3&amp;$A28,'【貼付用】受入施設一覧（全件）'!$B:$M,MATCH(F$4,'【貼付用】受入施設一覧（全件）'!$B$3:$M$3,0),0),"")</f>
        <v>099-254-1984</v>
      </c>
      <c r="G28" s="45" t="str">
        <f>IFERROR(VLOOKUP($B$3&amp;$A28,'【貼付用】受入施設一覧（全件）'!$B:$M,MATCH(G$4,'【貼付用】受入施設一覧（全件）'!$B$3:$M$3,0),0),"")</f>
        <v>ksjk1011mia2.itkeeper.ne.jp</v>
      </c>
      <c r="H28" s="45" t="str">
        <f>IFERROR(VLOOKUP($B$3&amp;$A28,'【貼付用】受入施設一覧（全件）'!$B:$M,MATCH(H$4,'【貼付用】受入施設一覧（全件）'!$B$3:$M$3,0),0),"")</f>
        <v>なし</v>
      </c>
      <c r="I28" s="19" t="str">
        <f>IFERROR(VLOOKUP($B$3&amp;$A28,'【貼付用】受入施設一覧（全件）'!$B:$M,MATCH(I$4,'【貼付用】受入施設一覧（全件）'!$B$3:$M$3,0),0),"")</f>
        <v>〇</v>
      </c>
      <c r="J28" s="20" t="str">
        <f>IFERROR(VLOOKUP($B$3&amp;$A28,'【貼付用】受入施設一覧（全件）'!$B:$M,MATCH(J$4,'【貼付用】受入施設一覧（全件）'!$B$3:$M$3,0),0),"")</f>
        <v>〇</v>
      </c>
      <c r="K28" s="46" t="str">
        <f>IFERROR(VLOOKUP($B$3&amp;$A28,'【貼付用】受入施設一覧（全件）'!$B:$M,MATCH(K$4,'【貼付用】受入施設一覧（全件）'!$B$3:$M$3,0),0),"")</f>
        <v>-</v>
      </c>
    </row>
    <row r="29" spans="1:11" ht="16.5" customHeight="1" x14ac:dyDescent="0.4">
      <c r="A29" s="2">
        <f t="shared" si="3"/>
        <v>23</v>
      </c>
      <c r="B29" s="45" t="str">
        <f>IFERROR(VLOOKUP($B$3&amp;$A29,'【貼付用】受入施設一覧（全件）'!$B:$M,MATCH(B$4,'【貼付用】受入施設一覧（全件）'!$B$3:$M$3,0),0),"")</f>
        <v>竹之迫保育園</v>
      </c>
      <c r="C29" s="43" t="str">
        <f>IFERROR(VLOOKUP($B$3&amp;$A29,'【貼付用】受入施設一覧（全件）'!$B:$M,MATCH(C$4,'【貼付用】受入施設一覧（全件）'!$B$3:$M$3,0),0),"")</f>
        <v>タケゾエ</v>
      </c>
      <c r="D29" s="45" t="str">
        <f>IFERROR(VLOOKUP($B$3&amp;$A29,'【貼付用】受入施設一覧（全件）'!$B:$M,MATCH(D$4,'【貼付用】受入施設一覧（全件）'!$B$3:$M$3,0),0),"")</f>
        <v>891-0109</v>
      </c>
      <c r="E29" s="45" t="str">
        <f>IFERROR(VLOOKUP($B$3&amp;$A29,'【貼付用】受入施設一覧（全件）'!$B:$M,MATCH(E$4,'【貼付用】受入施設一覧（全件）'!$B$3:$M$3,0),0),"")</f>
        <v>鹿児島市清和三丁目２番５号</v>
      </c>
      <c r="F29" s="45" t="str">
        <f>IFERROR(VLOOKUP($B$3&amp;$A29,'【貼付用】受入施設一覧（全件）'!$B:$M,MATCH(F$4,'【貼付用】受入施設一覧（全件）'!$B$3:$M$3,0),0),"")</f>
        <v>099-268-9898</v>
      </c>
      <c r="G29" s="45" t="str">
        <f>IFERROR(VLOOKUP($B$3&amp;$A29,'【貼付用】受入施設一覧（全件）'!$B:$M,MATCH(G$4,'【貼付用】受入施設一覧（全件）'!$B$3:$M$3,0),0),"")</f>
        <v>takenosakouji@beach.ocn.ne.jp</v>
      </c>
      <c r="H29" s="45" t="str">
        <f>IFERROR(VLOOKUP($B$3&amp;$A29,'【貼付用】受入施設一覧（全件）'!$B:$M,MATCH(H$4,'【貼付用】受入施設一覧（全件）'!$B$3:$M$3,0),0),"")</f>
        <v>http://takenosako.ed.jp/</v>
      </c>
      <c r="I29" s="19" t="str">
        <f>IFERROR(VLOOKUP($B$3&amp;$A29,'【貼付用】受入施設一覧（全件）'!$B:$M,MATCH(I$4,'【貼付用】受入施設一覧（全件）'!$B$3:$M$3,0),0),"")</f>
        <v>〇</v>
      </c>
      <c r="J29" s="20" t="str">
        <f>IFERROR(VLOOKUP($B$3&amp;$A29,'【貼付用】受入施設一覧（全件）'!$B:$M,MATCH(J$4,'【貼付用】受入施設一覧（全件）'!$B$3:$M$3,0),0),"")</f>
        <v>〇</v>
      </c>
      <c r="K29" s="46" t="str">
        <f>IFERROR(VLOOKUP($B$3&amp;$A29,'【貼付用】受入施設一覧（全件）'!$B:$M,MATCH(K$4,'【貼付用】受入施設一覧（全件）'!$B$3:$M$3,0),0),"")</f>
        <v>-</v>
      </c>
    </row>
    <row r="30" spans="1:11" ht="16.5" customHeight="1" x14ac:dyDescent="0.4">
      <c r="A30" s="2">
        <f t="shared" si="3"/>
        <v>24</v>
      </c>
      <c r="B30" s="45" t="str">
        <f>IFERROR(VLOOKUP($B$3&amp;$A30,'【貼付用】受入施設一覧（全件）'!$B:$M,MATCH(B$4,'【貼付用】受入施設一覧（全件）'!$B$3:$M$3,0),0),"")</f>
        <v>武岡ハイランド保育園</v>
      </c>
      <c r="C30" s="43" t="str">
        <f>IFERROR(VLOOKUP($B$3&amp;$A30,'【貼付用】受入施設一覧（全件）'!$B:$M,MATCH(C$4,'【貼付用】受入施設一覧（全件）'!$B$3:$M$3,0),0),"")</f>
        <v>キタヤマ</v>
      </c>
      <c r="D30" s="45" t="str">
        <f>IFERROR(VLOOKUP($B$3&amp;$A30,'【貼付用】受入施設一覧（全件）'!$B:$M,MATCH(D$4,'【貼付用】受入施設一覧（全件）'!$B$3:$M$3,0),0),"")</f>
        <v>890-0031</v>
      </c>
      <c r="E30" s="45" t="str">
        <f>IFERROR(VLOOKUP($B$3&amp;$A30,'【貼付用】受入施設一覧（全件）'!$B:$M,MATCH(E$4,'【貼付用】受入施設一覧（全件）'!$B$3:$M$3,0),0),"")</f>
        <v>鹿児島市武岡５丁目２６－６</v>
      </c>
      <c r="F30" s="45" t="str">
        <f>IFERROR(VLOOKUP($B$3&amp;$A30,'【貼付用】受入施設一覧（全件）'!$B:$M,MATCH(F$4,'【貼付用】受入施設一覧（全件）'!$B$3:$M$3,0),0),"")</f>
        <v>099-292-7777</v>
      </c>
      <c r="G30" s="45" t="str">
        <f>IFERROR(VLOOKUP($B$3&amp;$A30,'【貼付用】受入施設一覧（全件）'!$B:$M,MATCH(G$4,'【貼付用】受入施設一覧（全件）'!$B$3:$M$3,0),0),"")</f>
        <v>fukumaru@takeoka.ed.jp</v>
      </c>
      <c r="H30" s="45" t="str">
        <f>IFERROR(VLOOKUP($B$3&amp;$A30,'【貼付用】受入施設一覧（全件）'!$B:$M,MATCH(H$4,'【貼付用】受入施設一覧（全件）'!$B$3:$M$3,0),0),"")</f>
        <v>http://www.takeoka.ed.jp</v>
      </c>
      <c r="I30" s="19" t="str">
        <f>IFERROR(VLOOKUP($B$3&amp;$A30,'【貼付用】受入施設一覧（全件）'!$B:$M,MATCH(I$4,'【貼付用】受入施設一覧（全件）'!$B$3:$M$3,0),0),"")</f>
        <v>〇</v>
      </c>
      <c r="J30" s="20" t="str">
        <f>IFERROR(VLOOKUP($B$3&amp;$A30,'【貼付用】受入施設一覧（全件）'!$B:$M,MATCH(J$4,'【貼付用】受入施設一覧（全件）'!$B$3:$M$3,0),0),"")</f>
        <v>〇</v>
      </c>
      <c r="K30" s="46" t="str">
        <f>IFERROR(VLOOKUP($B$3&amp;$A30,'【貼付用】受入施設一覧（全件）'!$B:$M,MATCH(K$4,'【貼付用】受入施設一覧（全件）'!$B$3:$M$3,0),0),"")</f>
        <v>-</v>
      </c>
    </row>
    <row r="31" spans="1:11" ht="16.5" customHeight="1" x14ac:dyDescent="0.4">
      <c r="A31" s="2">
        <f t="shared" si="3"/>
        <v>25</v>
      </c>
      <c r="B31" s="45" t="str">
        <f>IFERROR(VLOOKUP($B$3&amp;$A31,'【貼付用】受入施設一覧（全件）'!$B:$M,MATCH(B$4,'【貼付用】受入施設一覧（全件）'!$B$3:$M$3,0),0),"")</f>
        <v>千年幼稚園</v>
      </c>
      <c r="C31" s="43" t="str">
        <f>IFERROR(VLOOKUP($B$3&amp;$A31,'【貼付用】受入施設一覧（全件）'!$B:$M,MATCH(C$4,'【貼付用】受入施設一覧（全件）'!$B$3:$M$3,0),0),"")</f>
        <v>ナガヨシ</v>
      </c>
      <c r="D31" s="45" t="str">
        <f>IFERROR(VLOOKUP($B$3&amp;$A31,'【貼付用】受入施設一覧（全件）'!$B:$M,MATCH(D$4,'【貼付用】受入施設一覧（全件）'!$B$3:$M$3,0),0),"")</f>
        <v>890-0001</v>
      </c>
      <c r="E31" s="45" t="str">
        <f>IFERROR(VLOOKUP($B$3&amp;$A31,'【貼付用】受入施設一覧（全件）'!$B:$M,MATCH(E$4,'【貼付用】受入施設一覧（全件）'!$B$3:$M$3,0),0),"")</f>
        <v>鹿児島市千年2丁目1番3号</v>
      </c>
      <c r="F31" s="45" t="str">
        <f>IFERROR(VLOOKUP($B$3&amp;$A31,'【貼付用】受入施設一覧（全件）'!$B:$M,MATCH(F$4,'【貼付用】受入施設一覧（全件）'!$B$3:$M$3,0),0),"")</f>
        <v>099－220-8686</v>
      </c>
      <c r="G31" s="45" t="str">
        <f>IFERROR(VLOOKUP($B$3&amp;$A31,'【貼付用】受入施設一覧（全件）'!$B:$M,MATCH(G$4,'【貼付用】受入施設一覧（全件）'!$B$3:$M$3,0),0),"")</f>
        <v>sennen8686@yahoo.co.jp</v>
      </c>
      <c r="H31" s="45" t="str">
        <f>IFERROR(VLOOKUP($B$3&amp;$A31,'【貼付用】受入施設一覧（全件）'!$B:$M,MATCH(H$4,'【貼付用】受入施設一覧（全件）'!$B$3:$M$3,0),0),"")</f>
        <v>http://sennen8686.com</v>
      </c>
      <c r="I31" s="19" t="str">
        <f>IFERROR(VLOOKUP($B$3&amp;$A31,'【貼付用】受入施設一覧（全件）'!$B:$M,MATCH(I$4,'【貼付用】受入施設一覧（全件）'!$B$3:$M$3,0),0),"")</f>
        <v>〇</v>
      </c>
      <c r="J31" s="20" t="str">
        <f>IFERROR(VLOOKUP($B$3&amp;$A31,'【貼付用】受入施設一覧（全件）'!$B:$M,MATCH(J$4,'【貼付用】受入施設一覧（全件）'!$B$3:$M$3,0),0),"")</f>
        <v>〇</v>
      </c>
      <c r="K31" s="46" t="str">
        <f>IFERROR(VLOOKUP($B$3&amp;$A31,'【貼付用】受入施設一覧（全件）'!$B:$M,MATCH(K$4,'【貼付用】受入施設一覧（全件）'!$B$3:$M$3,0),0),"")</f>
        <v>instagram:sennen_kindergarten</v>
      </c>
    </row>
    <row r="32" spans="1:11" ht="16.5" customHeight="1" x14ac:dyDescent="0.4">
      <c r="A32" s="2">
        <f t="shared" si="3"/>
        <v>26</v>
      </c>
      <c r="B32" s="45" t="str">
        <f>IFERROR(VLOOKUP($B$3&amp;$A32,'【貼付用】受入施設一覧（全件）'!$B:$M,MATCH(B$4,'【貼付用】受入施設一覧（全件）'!$B$3:$M$3,0),0),"")</f>
        <v>瀬々串保育園</v>
      </c>
      <c r="C32" s="43" t="str">
        <f>IFERROR(VLOOKUP($B$3&amp;$A32,'【貼付用】受入施設一覧（全件）'!$B:$M,MATCH(C$4,'【貼付用】受入施設一覧（全件）'!$B$3:$M$3,0),0),"")</f>
        <v>内木場</v>
      </c>
      <c r="D32" s="45" t="str">
        <f>IFERROR(VLOOKUP($B$3&amp;$A32,'【貼付用】受入施設一覧（全件）'!$B:$M,MATCH(D$4,'【貼付用】受入施設一覧（全件）'!$B$3:$M$3,0),0),"")</f>
        <v>891-0201</v>
      </c>
      <c r="E32" s="45" t="str">
        <f>IFERROR(VLOOKUP($B$3&amp;$A32,'【貼付用】受入施設一覧（全件）'!$B:$M,MATCH(E$4,'【貼付用】受入施設一覧（全件）'!$B$3:$M$3,0),0),"")</f>
        <v>鹿児島市喜入瀬々串町3500番地</v>
      </c>
      <c r="F32" s="45" t="str">
        <f>IFERROR(VLOOKUP($B$3&amp;$A32,'【貼付用】受入施設一覧（全件）'!$B:$M,MATCH(F$4,'【貼付用】受入施設一覧（全件）'!$B$3:$M$3,0),0),"")</f>
        <v>099-347-0081</v>
      </c>
      <c r="G32" s="45" t="str">
        <f>IFERROR(VLOOKUP($B$3&amp;$A32,'【貼付用】受入施設一覧（全件）'!$B:$M,MATCH(G$4,'【貼付用】受入施設一覧（全件）'!$B$3:$M$3,0),0),"")</f>
        <v>tsukasa@po3.synapse.ne.jp</v>
      </c>
      <c r="H32" s="45" t="str">
        <f>IFERROR(VLOOKUP($B$3&amp;$A32,'【貼付用】受入施設一覧（全件）'!$B:$M,MATCH(H$4,'【貼付用】受入施設一覧（全件）'!$B$3:$M$3,0),0),"")</f>
        <v>http://www.sesekusi-hoikuen.com/</v>
      </c>
      <c r="I32" s="19" t="str">
        <f>IFERROR(VLOOKUP($B$3&amp;$A32,'【貼付用】受入施設一覧（全件）'!$B:$M,MATCH(I$4,'【貼付用】受入施設一覧（全件）'!$B$3:$M$3,0),0),"")</f>
        <v>〇</v>
      </c>
      <c r="J32" s="20" t="str">
        <f>IFERROR(VLOOKUP($B$3&amp;$A32,'【貼付用】受入施設一覧（全件）'!$B:$M,MATCH(J$4,'【貼付用】受入施設一覧（全件）'!$B$3:$M$3,0),0),"")</f>
        <v>〇</v>
      </c>
      <c r="K32" s="46" t="str">
        <f>IFERROR(VLOOKUP($B$3&amp;$A32,'【貼付用】受入施設一覧（全件）'!$B:$M,MATCH(K$4,'【貼付用】受入施設一覧（全件）'!$B$3:$M$3,0),0),"")</f>
        <v>-</v>
      </c>
    </row>
    <row r="33" spans="1:11" ht="16.5" customHeight="1" x14ac:dyDescent="0.4">
      <c r="A33" s="2">
        <f t="shared" si="3"/>
        <v>27</v>
      </c>
      <c r="B33" s="45" t="str">
        <f>IFERROR(VLOOKUP($B$3&amp;$A33,'【貼付用】受入施設一覧（全件）'!$B:$M,MATCH(B$4,'【貼付用】受入施設一覧（全件）'!$B$3:$M$3,0),0),"")</f>
        <v>すみれ保育園</v>
      </c>
      <c r="C33" s="43" t="str">
        <f>IFERROR(VLOOKUP($B$3&amp;$A33,'【貼付用】受入施設一覧（全件）'!$B:$M,MATCH(C$4,'【貼付用】受入施設一覧（全件）'!$B$3:$M$3,0),0),"")</f>
        <v>渕之上</v>
      </c>
      <c r="D33" s="45" t="str">
        <f>IFERROR(VLOOKUP($B$3&amp;$A33,'【貼付用】受入施設一覧（全件）'!$B:$M,MATCH(D$4,'【貼付用】受入施設一覧（全件）'!$B$3:$M$3,0),0),"")</f>
        <v>891-0143</v>
      </c>
      <c r="E33" s="45" t="str">
        <f>IFERROR(VLOOKUP($B$3&amp;$A33,'【貼付用】受入施設一覧（全件）'!$B:$M,MATCH(E$4,'【貼付用】受入施設一覧（全件）'!$B$3:$M$3,0),0),"")</f>
        <v>鹿児島市和田1丁目9番3号</v>
      </c>
      <c r="F33" s="45" t="str">
        <f>IFERROR(VLOOKUP($B$3&amp;$A33,'【貼付用】受入施設一覧（全件）'!$B:$M,MATCH(F$4,'【貼付用】受入施設一覧（全件）'!$B$3:$M$3,0),0),"")</f>
        <v>099-268-2113</v>
      </c>
      <c r="G33" s="45" t="str">
        <f>IFERROR(VLOOKUP($B$3&amp;$A33,'【貼付用】受入施設一覧（全件）'!$B:$M,MATCH(G$4,'【貼付用】受入施設一覧（全件）'!$B$3:$M$3,0),0),"")</f>
        <v>info@sumire-sw.com</v>
      </c>
      <c r="H33" s="45" t="str">
        <f>IFERROR(VLOOKUP($B$3&amp;$A33,'【貼付用】受入施設一覧（全件）'!$B:$M,MATCH(H$4,'【貼付用】受入施設一覧（全件）'!$B$3:$M$3,0),0),"")</f>
        <v>http://www.sumire-sw.com/</v>
      </c>
      <c r="I33" s="19" t="str">
        <f>IFERROR(VLOOKUP($B$3&amp;$A33,'【貼付用】受入施設一覧（全件）'!$B:$M,MATCH(I$4,'【貼付用】受入施設一覧（全件）'!$B$3:$M$3,0),0),"")</f>
        <v>〇</v>
      </c>
      <c r="J33" s="20" t="str">
        <f>IFERROR(VLOOKUP($B$3&amp;$A33,'【貼付用】受入施設一覧（全件）'!$B:$M,MATCH(J$4,'【貼付用】受入施設一覧（全件）'!$B$3:$M$3,0),0),"")</f>
        <v>×</v>
      </c>
      <c r="K33" s="46" t="str">
        <f>IFERROR(VLOOKUP($B$3&amp;$A33,'【貼付用】受入施設一覧（全件）'!$B:$M,MATCH(K$4,'【貼付用】受入施設一覧（全件）'!$B$3:$M$3,0),0),"")</f>
        <v>-</v>
      </c>
    </row>
    <row r="34" spans="1:11" ht="16.5" customHeight="1" x14ac:dyDescent="0.4">
      <c r="A34" s="2">
        <f t="shared" si="3"/>
        <v>28</v>
      </c>
      <c r="B34" s="45" t="str">
        <f>IFERROR(VLOOKUP($B$3&amp;$A34,'【貼付用】受入施設一覧（全件）'!$B:$M,MATCH(B$4,'【貼付用】受入施設一覧（全件）'!$B$3:$M$3,0),0),"")</f>
        <v>白菊保育園よしの杜</v>
      </c>
      <c r="C34" s="43" t="str">
        <f>IFERROR(VLOOKUP($B$3&amp;$A34,'【貼付用】受入施設一覧（全件）'!$B:$M,MATCH(C$4,'【貼付用】受入施設一覧（全件）'!$B$3:$M$3,0),0),"")</f>
        <v>トクドメ</v>
      </c>
      <c r="D34" s="45" t="str">
        <f>IFERROR(VLOOKUP($B$3&amp;$A34,'【貼付用】受入施設一覧（全件）'!$B:$M,MATCH(D$4,'【貼付用】受入施設一覧（全件）'!$B$3:$M$3,0),0),"")</f>
        <v>892-0871</v>
      </c>
      <c r="E34" s="45" t="str">
        <f>IFERROR(VLOOKUP($B$3&amp;$A34,'【貼付用】受入施設一覧（全件）'!$B:$M,MATCH(E$4,'【貼付用】受入施設一覧（全件）'!$B$3:$M$3,0),0),"")</f>
        <v>鹿児島市吉野町3095-276</v>
      </c>
      <c r="F34" s="45" t="str">
        <f>IFERROR(VLOOKUP($B$3&amp;$A34,'【貼付用】受入施設一覧（全件）'!$B:$M,MATCH(F$4,'【貼付用】受入施設一覧（全件）'!$B$3:$M$3,0),0),"")</f>
        <v>099-295-0901</v>
      </c>
      <c r="G34" s="45" t="str">
        <f>IFERROR(VLOOKUP($B$3&amp;$A34,'【貼付用】受入施設一覧（全件）'!$B:$M,MATCH(G$4,'【貼付用】受入施設一覧（全件）'!$B$3:$M$3,0),0),"")</f>
        <v>yamabatofukushikai@gmail.com</v>
      </c>
      <c r="H34" s="45" t="str">
        <f>IFERROR(VLOOKUP($B$3&amp;$A34,'【貼付用】受入施設一覧（全件）'!$B:$M,MATCH(H$4,'【貼付用】受入施設一覧（全件）'!$B$3:$M$3,0),0),"")</f>
        <v>http://yamabato-s.jp</v>
      </c>
      <c r="I34" s="19" t="str">
        <f>IFERROR(VLOOKUP($B$3&amp;$A34,'【貼付用】受入施設一覧（全件）'!$B:$M,MATCH(I$4,'【貼付用】受入施設一覧（全件）'!$B$3:$M$3,0),0),"")</f>
        <v>〇</v>
      </c>
      <c r="J34" s="20" t="str">
        <f>IFERROR(VLOOKUP($B$3&amp;$A34,'【貼付用】受入施設一覧（全件）'!$B:$M,MATCH(J$4,'【貼付用】受入施設一覧（全件）'!$B$3:$M$3,0),0),"")</f>
        <v>〇</v>
      </c>
      <c r="K34" s="46" t="str">
        <f>IFERROR(VLOOKUP($B$3&amp;$A34,'【貼付用】受入施設一覧（全件）'!$B:$M,MATCH(K$4,'【貼付用】受入施設一覧（全件）'!$B$3:$M$3,0),0),"")</f>
        <v>-</v>
      </c>
    </row>
    <row r="35" spans="1:11" ht="16.5" customHeight="1" x14ac:dyDescent="0.4">
      <c r="A35" s="2">
        <f t="shared" si="3"/>
        <v>29</v>
      </c>
      <c r="B35" s="45" t="str">
        <f>IFERROR(VLOOKUP($B$3&amp;$A35,'【貼付用】受入施設一覧（全件）'!$B:$M,MATCH(B$4,'【貼付用】受入施設一覧（全件）'!$B$3:$M$3,0),0),"")</f>
        <v>白菊保育園</v>
      </c>
      <c r="C35" s="43" t="str">
        <f>IFERROR(VLOOKUP($B$3&amp;$A35,'【貼付用】受入施設一覧（全件）'!$B:$M,MATCH(C$4,'【貼付用】受入施設一覧（全件）'!$B$3:$M$3,0),0),"")</f>
        <v>ニシ</v>
      </c>
      <c r="D35" s="45" t="str">
        <f>IFERROR(VLOOKUP($B$3&amp;$A35,'【貼付用】受入施設一覧（全件）'!$B:$M,MATCH(D$4,'【貼付用】受入施設一覧（全件）'!$B$3:$M$3,0),0),"")</f>
        <v>892-0875</v>
      </c>
      <c r="E35" s="45" t="str">
        <f>IFERROR(VLOOKUP($B$3&amp;$A35,'【貼付用】受入施設一覧（全件）'!$B:$M,MATCH(E$4,'【貼付用】受入施設一覧（全件）'!$B$3:$M$3,0),0),"")</f>
        <v>鹿児島市川上町3754</v>
      </c>
      <c r="F35" s="45" t="str">
        <f>IFERROR(VLOOKUP($B$3&amp;$A35,'【貼付用】受入施設一覧（全件）'!$B:$M,MATCH(F$4,'【貼付用】受入施設一覧（全件）'!$B$3:$M$3,0),0),"")</f>
        <v>099-243-7785</v>
      </c>
      <c r="G35" s="45" t="str">
        <f>IFERROR(VLOOKUP($B$3&amp;$A35,'【貼付用】受入施設一覧（全件）'!$B:$M,MATCH(G$4,'【貼付用】受入施設一覧（全件）'!$B$3:$M$3,0),0),"")</f>
        <v>yamabatofukushikai@gmail.com</v>
      </c>
      <c r="H35" s="45" t="str">
        <f>IFERROR(VLOOKUP($B$3&amp;$A35,'【貼付用】受入施設一覧（全件）'!$B:$M,MATCH(H$4,'【貼付用】受入施設一覧（全件）'!$B$3:$M$3,0),0),"")</f>
        <v>http://yamabato-s.jp</v>
      </c>
      <c r="I35" s="19" t="str">
        <f>IFERROR(VLOOKUP($B$3&amp;$A35,'【貼付用】受入施設一覧（全件）'!$B:$M,MATCH(I$4,'【貼付用】受入施設一覧（全件）'!$B$3:$M$3,0),0),"")</f>
        <v>〇</v>
      </c>
      <c r="J35" s="20" t="str">
        <f>IFERROR(VLOOKUP($B$3&amp;$A35,'【貼付用】受入施設一覧（全件）'!$B:$M,MATCH(J$4,'【貼付用】受入施設一覧（全件）'!$B$3:$M$3,0),0),"")</f>
        <v>〇</v>
      </c>
      <c r="K35" s="46" t="str">
        <f>IFERROR(VLOOKUP($B$3&amp;$A35,'【貼付用】受入施設一覧（全件）'!$B:$M,MATCH(K$4,'【貼付用】受入施設一覧（全件）'!$B$3:$M$3,0),0),"")</f>
        <v>-</v>
      </c>
    </row>
    <row r="36" spans="1:11" ht="16.5" customHeight="1" x14ac:dyDescent="0.4">
      <c r="A36" s="2">
        <f t="shared" si="3"/>
        <v>30</v>
      </c>
      <c r="B36" s="45" t="str">
        <f>IFERROR(VLOOKUP($B$3&amp;$A36,'【貼付用】受入施設一覧（全件）'!$B:$M,MATCH(B$4,'【貼付用】受入施設一覧（全件）'!$B$3:$M$3,0),0),"")</f>
        <v>さかもと幼稚園</v>
      </c>
      <c r="C36" s="43" t="str">
        <f>IFERROR(VLOOKUP($B$3&amp;$A36,'【貼付用】受入施設一覧（全件）'!$B:$M,MATCH(C$4,'【貼付用】受入施設一覧（全件）'!$B$3:$M$3,0),0),"")</f>
        <v>川崎</v>
      </c>
      <c r="D36" s="45" t="str">
        <f>IFERROR(VLOOKUP($B$3&amp;$A36,'【貼付用】受入施設一覧（全件）'!$B:$M,MATCH(D$4,'【貼付用】受入施設一覧（全件）'!$B$3:$M$3,0),0),"")</f>
        <v>896-0863</v>
      </c>
      <c r="E36" s="45" t="str">
        <f>IFERROR(VLOOKUP($B$3&amp;$A36,'【貼付用】受入施設一覧（全件）'!$B:$M,MATCH(E$4,'【貼付用】受入施設一覧（全件）'!$B$3:$M$3,0),0),"")</f>
        <v>鹿児島市西坂元町57-23</v>
      </c>
      <c r="F36" s="45" t="str">
        <f>IFERROR(VLOOKUP($B$3&amp;$A36,'【貼付用】受入施設一覧（全件）'!$B:$M,MATCH(F$4,'【貼付用】受入施設一覧（全件）'!$B$3:$M$3,0),0),"")</f>
        <v>099-248-1431</v>
      </c>
      <c r="G36" s="45" t="str">
        <f>IFERROR(VLOOKUP($B$3&amp;$A36,'【貼付用】受入施設一覧（全件）'!$B:$M,MATCH(G$4,'【貼付用】受入施設一覧（全件）'!$B$3:$M$3,0),0),"")</f>
        <v>info@sakamoto-ed.com</v>
      </c>
      <c r="H36" s="45" t="str">
        <f>IFERROR(VLOOKUP($B$3&amp;$A36,'【貼付用】受入施設一覧（全件）'!$B:$M,MATCH(H$4,'【貼付用】受入施設一覧（全件）'!$B$3:$M$3,0),0),"")</f>
        <v>https://sakamoto-ed.com/</v>
      </c>
      <c r="I36" s="19" t="str">
        <f>IFERROR(VLOOKUP($B$3&amp;$A36,'【貼付用】受入施設一覧（全件）'!$B:$M,MATCH(I$4,'【貼付用】受入施設一覧（全件）'!$B$3:$M$3,0),0),"")</f>
        <v>〇</v>
      </c>
      <c r="J36" s="20" t="str">
        <f>IFERROR(VLOOKUP($B$3&amp;$A36,'【貼付用】受入施設一覧（全件）'!$B:$M,MATCH(J$4,'【貼付用】受入施設一覧（全件）'!$B$3:$M$3,0),0),"")</f>
        <v>〇</v>
      </c>
      <c r="K36" s="46" t="str">
        <f>IFERROR(VLOOKUP($B$3&amp;$A36,'【貼付用】受入施設一覧（全件）'!$B:$M,MATCH(K$4,'【貼付用】受入施設一覧（全件）'!$B$3:$M$3,0),0),"")</f>
        <v>-</v>
      </c>
    </row>
    <row r="37" spans="1:11" ht="16.5" customHeight="1" x14ac:dyDescent="0.4">
      <c r="A37" s="2">
        <f t="shared" si="3"/>
        <v>31</v>
      </c>
      <c r="B37" s="45" t="str">
        <f>IFERROR(VLOOKUP($B$3&amp;$A37,'【貼付用】受入施設一覧（全件）'!$B:$M,MATCH(B$4,'【貼付用】受入施設一覧（全件）'!$B$3:$M$3,0),0),"")</f>
        <v>坂元ピノキオ保育園</v>
      </c>
      <c r="C37" s="43" t="str">
        <f>IFERROR(VLOOKUP($B$3&amp;$A37,'【貼付用】受入施設一覧（全件）'!$B:$M,MATCH(C$4,'【貼付用】受入施設一覧（全件）'!$B$3:$M$3,0),0),"")</f>
        <v>タメクニ</v>
      </c>
      <c r="D37" s="45" t="str">
        <f>IFERROR(VLOOKUP($B$3&amp;$A37,'【貼付用】受入施設一覧（全件）'!$B:$M,MATCH(D$4,'【貼付用】受入施設一覧（全件）'!$B$3:$M$3,0),0),"")</f>
        <v>892-0862</v>
      </c>
      <c r="E37" s="45" t="str">
        <f>IFERROR(VLOOKUP($B$3&amp;$A37,'【貼付用】受入施設一覧（全件）'!$B:$M,MATCH(E$4,'【貼付用】受入施設一覧（全件）'!$B$3:$M$3,0),0),"")</f>
        <v>鹿児島市坂元町28番5号</v>
      </c>
      <c r="F37" s="45" t="str">
        <f>IFERROR(VLOOKUP($B$3&amp;$A37,'【貼付用】受入施設一覧（全件）'!$B:$M,MATCH(F$4,'【貼付用】受入施設一覧（全件）'!$B$3:$M$3,0),0),"")</f>
        <v>099-298-9674</v>
      </c>
      <c r="G37" s="45" t="str">
        <f>IFERROR(VLOOKUP($B$3&amp;$A37,'【貼付用】受入施設一覧（全件）'!$B:$M,MATCH(G$4,'【貼付用】受入施設一覧（全件）'!$B$3:$M$3,0),0),"")</f>
        <v>pnopno20028@yahoo.co.jp</v>
      </c>
      <c r="H37" s="45" t="str">
        <f>IFERROR(VLOOKUP($B$3&amp;$A37,'【貼付用】受入施設一覧（全件）'!$B:$M,MATCH(H$4,'【貼付用】受入施設一覧（全件）'!$B$3:$M$3,0),0),"")</f>
        <v>http://sakamotopinokio.com</v>
      </c>
      <c r="I37" s="19" t="str">
        <f>IFERROR(VLOOKUP($B$3&amp;$A37,'【貼付用】受入施設一覧（全件）'!$B:$M,MATCH(I$4,'【貼付用】受入施設一覧（全件）'!$B$3:$M$3,0),0),"")</f>
        <v>〇</v>
      </c>
      <c r="J37" s="20" t="str">
        <f>IFERROR(VLOOKUP($B$3&amp;$A37,'【貼付用】受入施設一覧（全件）'!$B:$M,MATCH(J$4,'【貼付用】受入施設一覧（全件）'!$B$3:$M$3,0),0),"")</f>
        <v>〇</v>
      </c>
      <c r="K37" s="46" t="str">
        <f>IFERROR(VLOOKUP($B$3&amp;$A37,'【貼付用】受入施設一覧（全件）'!$B:$M,MATCH(K$4,'【貼付用】受入施設一覧（全件）'!$B$3:$M$3,0),0),"")</f>
        <v>-</v>
      </c>
    </row>
    <row r="38" spans="1:11" ht="16.5" customHeight="1" x14ac:dyDescent="0.4">
      <c r="A38" s="2">
        <f t="shared" si="3"/>
        <v>32</v>
      </c>
      <c r="B38" s="45" t="str">
        <f>IFERROR(VLOOKUP($B$3&amp;$A38,'【貼付用】受入施設一覧（全件）'!$B:$M,MATCH(B$4,'【貼付用】受入施設一覧（全件）'!$B$3:$M$3,0),0),"")</f>
        <v>恵光幼稚園</v>
      </c>
      <c r="C38" s="43" t="str">
        <f>IFERROR(VLOOKUP($B$3&amp;$A38,'【貼付用】受入施設一覧（全件）'!$B:$M,MATCH(C$4,'【貼付用】受入施設一覧（全件）'!$B$3:$M$3,0),0),"")</f>
        <v>スエヒロ</v>
      </c>
      <c r="D38" s="45" t="str">
        <f>IFERROR(VLOOKUP($B$3&amp;$A38,'【貼付用】受入施設一覧（全件）'!$B:$M,MATCH(D$4,'【貼付用】受入施設一覧（全件）'!$B$3:$M$3,0),0),"")</f>
        <v>891-1231</v>
      </c>
      <c r="E38" s="45" t="str">
        <f>IFERROR(VLOOKUP($B$3&amp;$A38,'【貼付用】受入施設一覧（全件）'!$B:$M,MATCH(E$4,'【貼付用】受入施設一覧（全件）'!$B$3:$M$3,0),0),"")</f>
        <v>鹿児島市小山田町3510-3</v>
      </c>
      <c r="F38" s="45" t="str">
        <f>IFERROR(VLOOKUP($B$3&amp;$A38,'【貼付用】受入施設一覧（全件）'!$B:$M,MATCH(F$4,'【貼付用】受入施設一覧（全件）'!$B$3:$M$3,0),0),"")</f>
        <v>099-238-3410</v>
      </c>
      <c r="G38" s="45" t="str">
        <f>IFERROR(VLOOKUP($B$3&amp;$A38,'【貼付用】受入施設一覧（全件）'!$B:$M,MATCH(G$4,'【貼付用】受入施設一覧（全件）'!$B$3:$M$3,0),0),"")</f>
        <v>keikou-koyamada@piano.ocn.ne.jp</v>
      </c>
      <c r="H38" s="45" t="str">
        <f>IFERROR(VLOOKUP($B$3&amp;$A38,'【貼付用】受入施設一覧（全件）'!$B:$M,MATCH(H$4,'【貼付用】受入施設一覧（全件）'!$B$3:$M$3,0),0),"")</f>
        <v>http://keikou.ryukokugakuen.com/</v>
      </c>
      <c r="I38" s="19" t="str">
        <f>IFERROR(VLOOKUP($B$3&amp;$A38,'【貼付用】受入施設一覧（全件）'!$B:$M,MATCH(I$4,'【貼付用】受入施設一覧（全件）'!$B$3:$M$3,0),0),"")</f>
        <v>〇</v>
      </c>
      <c r="J38" s="20" t="str">
        <f>IFERROR(VLOOKUP($B$3&amp;$A38,'【貼付用】受入施設一覧（全件）'!$B:$M,MATCH(J$4,'【貼付用】受入施設一覧（全件）'!$B$3:$M$3,0),0),"")</f>
        <v>〇</v>
      </c>
      <c r="K38" s="46" t="str">
        <f>IFERROR(VLOOKUP($B$3&amp;$A38,'【貼付用】受入施設一覧（全件）'!$B:$M,MATCH(K$4,'【貼付用】受入施設一覧（全件）'!$B$3:$M$3,0),0),"")</f>
        <v>平日のみ可</v>
      </c>
    </row>
    <row r="39" spans="1:11" ht="16.5" customHeight="1" x14ac:dyDescent="0.4">
      <c r="A39" s="2">
        <f t="shared" ref="A39:A70" si="4">ROW()-6</f>
        <v>33</v>
      </c>
      <c r="B39" s="45" t="str">
        <f>IFERROR(VLOOKUP($B$3&amp;$A39,'【貼付用】受入施設一覧（全件）'!$B:$M,MATCH(B$4,'【貼付用】受入施設一覧（全件）'!$B$3:$M$3,0),0),"")</f>
        <v>くすの子保育園</v>
      </c>
      <c r="C39" s="43" t="str">
        <f>IFERROR(VLOOKUP($B$3&amp;$A39,'【貼付用】受入施設一覧（全件）'!$B:$M,MATCH(C$4,'【貼付用】受入施設一覧（全件）'!$B$3:$M$3,0),0),"")</f>
        <v>アリムラ</v>
      </c>
      <c r="D39" s="45" t="str">
        <f>IFERROR(VLOOKUP($B$3&amp;$A39,'【貼付用】受入施設一覧（全件）'!$B:$M,MATCH(D$4,'【貼付用】受入施設一覧（全件）'!$B$3:$M$3,0),0),"")</f>
        <v>890-0021</v>
      </c>
      <c r="E39" s="45" t="str">
        <f>IFERROR(VLOOKUP($B$3&amp;$A39,'【貼付用】受入施設一覧（全件）'!$B:$M,MATCH(E$4,'【貼付用】受入施設一覧（全件）'!$B$3:$M$3,0),0),"")</f>
        <v>鹿児島市小野4丁目15-18</v>
      </c>
      <c r="F39" s="45" t="str">
        <f>IFERROR(VLOOKUP($B$3&amp;$A39,'【貼付用】受入施設一覧（全件）'!$B:$M,MATCH(F$4,'【貼付用】受入施設一覧（全件）'!$B$3:$M$3,0),0),"")</f>
        <v>099-295-3233</v>
      </c>
      <c r="G39" s="45" t="str">
        <f>IFERROR(VLOOKUP($B$3&amp;$A39,'【貼付用】受入施設一覧（全件）'!$B:$M,MATCH(G$4,'【貼付用】受入施設一覧（全件）'!$B$3:$M$3,0),0),"")</f>
        <v>kusunoko@bronze.ocn.ne.jp</v>
      </c>
      <c r="H39" s="45" t="str">
        <f>IFERROR(VLOOKUP($B$3&amp;$A39,'【貼付用】受入施設一覧（全件）'!$B:$M,MATCH(H$4,'【貼付用】受入施設一覧（全件）'!$B$3:$M$3,0),0),"")</f>
        <v>http://www.fujiho.jp/</v>
      </c>
      <c r="I39" s="19" t="str">
        <f>IFERROR(VLOOKUP($B$3&amp;$A39,'【貼付用】受入施設一覧（全件）'!$B:$M,MATCH(I$4,'【貼付用】受入施設一覧（全件）'!$B$3:$M$3,0),0),"")</f>
        <v>〇</v>
      </c>
      <c r="J39" s="20" t="str">
        <f>IFERROR(VLOOKUP($B$3&amp;$A39,'【貼付用】受入施設一覧（全件）'!$B:$M,MATCH(J$4,'【貼付用】受入施設一覧（全件）'!$B$3:$M$3,0),0),"")</f>
        <v>×</v>
      </c>
      <c r="K39" s="46" t="str">
        <f>IFERROR(VLOOKUP($B$3&amp;$A39,'【貼付用】受入施設一覧（全件）'!$B:$M,MATCH(K$4,'【貼付用】受入施設一覧（全件）'!$B$3:$M$3,0),0),"")</f>
        <v>随時受付。電話連絡を頂いて,日程調整を行います。</v>
      </c>
    </row>
    <row r="40" spans="1:11" ht="16.5" customHeight="1" x14ac:dyDescent="0.4">
      <c r="A40" s="2">
        <f t="shared" si="4"/>
        <v>34</v>
      </c>
      <c r="B40" s="45" t="str">
        <f>IFERROR(VLOOKUP($B$3&amp;$A40,'【貼付用】受入施設一覧（全件）'!$B:$M,MATCH(B$4,'【貼付用】受入施設一覧（全件）'!$B$3:$M$3,0),0),"")</f>
        <v>喜入保育園</v>
      </c>
      <c r="C40" s="43" t="str">
        <f>IFERROR(VLOOKUP($B$3&amp;$A40,'【貼付用】受入施設一覧（全件）'!$B:$M,MATCH(C$4,'【貼付用】受入施設一覧（全件）'!$B$3:$M$3,0),0),"")</f>
        <v>ホカゾノ</v>
      </c>
      <c r="D40" s="45" t="str">
        <f>IFERROR(VLOOKUP($B$3&amp;$A40,'【貼付用】受入施設一覧（全件）'!$B:$M,MATCH(D$4,'【貼付用】受入施設一覧（全件）'!$B$3:$M$3,0),0),"")</f>
        <v>891-0203</v>
      </c>
      <c r="E40" s="45" t="str">
        <f>IFERROR(VLOOKUP($B$3&amp;$A40,'【貼付用】受入施設一覧（全件）'!$B:$M,MATCH(E$4,'【貼付用】受入施設一覧（全件）'!$B$3:$M$3,0),0),"")</f>
        <v>鹿児島市喜入町7251-2</v>
      </c>
      <c r="F40" s="45" t="str">
        <f>IFERROR(VLOOKUP($B$3&amp;$A40,'【貼付用】受入施設一覧（全件）'!$B:$M,MATCH(F$4,'【貼付用】受入施設一覧（全件）'!$B$3:$M$3,0),0),"")</f>
        <v>099-345-0680</v>
      </c>
      <c r="G40" s="45" t="str">
        <f>IFERROR(VLOOKUP($B$3&amp;$A40,'【貼付用】受入施設一覧（全件）'!$B:$M,MATCH(G$4,'【貼付用】受入施設一覧（全件）'!$B$3:$M$3,0),0),"")</f>
        <v>kiire-hoikuen@msj.biglobe.ne.jp</v>
      </c>
      <c r="H40" s="45" t="str">
        <f>IFERROR(VLOOKUP($B$3&amp;$A40,'【貼付用】受入施設一覧（全件）'!$B:$M,MATCH(H$4,'【貼付用】受入施設一覧（全件）'!$B$3:$M$3,0),0),"")</f>
        <v>https://www.ans.co.jp/n/kiire/</v>
      </c>
      <c r="I40" s="19" t="str">
        <f>IFERROR(VLOOKUP($B$3&amp;$A40,'【貼付用】受入施設一覧（全件）'!$B:$M,MATCH(I$4,'【貼付用】受入施設一覧（全件）'!$B$3:$M$3,0),0),"")</f>
        <v>〇</v>
      </c>
      <c r="J40" s="20" t="str">
        <f>IFERROR(VLOOKUP($B$3&amp;$A40,'【貼付用】受入施設一覧（全件）'!$B:$M,MATCH(J$4,'【貼付用】受入施設一覧（全件）'!$B$3:$M$3,0),0),"")</f>
        <v>〇</v>
      </c>
      <c r="K40" s="46" t="str">
        <f>IFERROR(VLOOKUP($B$3&amp;$A40,'【貼付用】受入施設一覧（全件）'!$B:$M,MATCH(K$4,'【貼付用】受入施設一覧（全件）'!$B$3:$M$3,0),0),"")</f>
        <v>-</v>
      </c>
    </row>
    <row r="41" spans="1:11" ht="16.5" customHeight="1" x14ac:dyDescent="0.4">
      <c r="A41" s="2">
        <f t="shared" si="4"/>
        <v>35</v>
      </c>
      <c r="B41" s="45" t="str">
        <f>IFERROR(VLOOKUP($B$3&amp;$A41,'【貼付用】受入施設一覧（全件）'!$B:$M,MATCH(B$4,'【貼付用】受入施設一覧（全件）'!$B$3:$M$3,0),0),"")</f>
        <v>おおぞら保育園</v>
      </c>
      <c r="C41" s="43" t="str">
        <f>IFERROR(VLOOKUP($B$3&amp;$A41,'【貼付用】受入施設一覧（全件）'!$B:$M,MATCH(C$4,'【貼付用】受入施設一覧（全件）'!$B$3:$M$3,0),0),"")</f>
        <v>フジムラ</v>
      </c>
      <c r="D41" s="45" t="str">
        <f>IFERROR(VLOOKUP($B$3&amp;$A41,'【貼付用】受入施設一覧（全件）'!$B:$M,MATCH(D$4,'【貼付用】受入施設一覧（全件）'!$B$3:$M$3,0),0),"")</f>
        <v>890-0014</v>
      </c>
      <c r="E41" s="45" t="str">
        <f>IFERROR(VLOOKUP($B$3&amp;$A41,'【貼付用】受入施設一覧（全件）'!$B:$M,MATCH(E$4,'【貼付用】受入施設一覧（全件）'!$B$3:$M$3,0),0),"")</f>
        <v>鹿児島市草牟田一丁目15－60</v>
      </c>
      <c r="F41" s="45" t="str">
        <f>IFERROR(VLOOKUP($B$3&amp;$A41,'【貼付用】受入施設一覧（全件）'!$B:$M,MATCH(F$4,'【貼付用】受入施設一覧（全件）'!$B$3:$M$3,0),0),"")</f>
        <v>099-201-3307</v>
      </c>
      <c r="G41" s="45" t="str">
        <f>IFERROR(VLOOKUP($B$3&amp;$A41,'【貼付用】受入施設一覧（全件）'!$B:$M,MATCH(G$4,'【貼付用】受入施設一覧（全件）'!$B$3:$M$3,0),0),"")</f>
        <v>oozora@po5.synapse.ne.jp</v>
      </c>
      <c r="H41" s="45" t="str">
        <f>IFERROR(VLOOKUP($B$3&amp;$A41,'【貼付用】受入施設一覧（全件）'!$B:$M,MATCH(H$4,'【貼付用】受入施設一覧（全件）'!$B$3:$M$3,0),0),"")</f>
        <v>https://oozorahoikuen.net</v>
      </c>
      <c r="I41" s="19" t="str">
        <f>IFERROR(VLOOKUP($B$3&amp;$A41,'【貼付用】受入施設一覧（全件）'!$B:$M,MATCH(I$4,'【貼付用】受入施設一覧（全件）'!$B$3:$M$3,0),0),"")</f>
        <v>〇</v>
      </c>
      <c r="J41" s="20" t="str">
        <f>IFERROR(VLOOKUP($B$3&amp;$A41,'【貼付用】受入施設一覧（全件）'!$B:$M,MATCH(J$4,'【貼付用】受入施設一覧（全件）'!$B$3:$M$3,0),0),"")</f>
        <v>〇</v>
      </c>
      <c r="K41" s="46" t="str">
        <f>IFERROR(VLOOKUP($B$3&amp;$A41,'【貼付用】受入施設一覧（全件）'!$B:$M,MATCH(K$4,'【貼付用】受入施設一覧（全件）'!$B$3:$M$3,0),0),"")</f>
        <v>-</v>
      </c>
    </row>
    <row r="42" spans="1:11" ht="16.5" customHeight="1" x14ac:dyDescent="0.4">
      <c r="A42" s="2">
        <f t="shared" si="4"/>
        <v>36</v>
      </c>
      <c r="B42" s="45" t="str">
        <f>IFERROR(VLOOKUP($B$3&amp;$A42,'【貼付用】受入施設一覧（全件）'!$B:$M,MATCH(B$4,'【貼付用】受入施設一覧（全件）'!$B$3:$M$3,0),0),"")</f>
        <v>いちご認定こども園</v>
      </c>
      <c r="C42" s="43" t="str">
        <f>IFERROR(VLOOKUP($B$3&amp;$A42,'【貼付用】受入施設一覧（全件）'!$B:$M,MATCH(C$4,'【貼付用】受入施設一覧（全件）'!$B$3:$M$3,0),0),"")</f>
        <v>トクダ</v>
      </c>
      <c r="D42" s="45" t="str">
        <f>IFERROR(VLOOKUP($B$3&amp;$A42,'【貼付用】受入施設一覧（全件）'!$B:$M,MATCH(D$4,'【貼付用】受入施設一覧（全件）'!$B$3:$M$3,0),0),"")</f>
        <v>891-0103</v>
      </c>
      <c r="E42" s="45" t="str">
        <f>IFERROR(VLOOKUP($B$3&amp;$A42,'【貼付用】受入施設一覧（全件）'!$B:$M,MATCH(E$4,'【貼付用】受入施設一覧（全件）'!$B$3:$M$3,0),0),"")</f>
        <v>鹿児島市皇徳寺台1丁目30番2号</v>
      </c>
      <c r="F42" s="45" t="str">
        <f>IFERROR(VLOOKUP($B$3&amp;$A42,'【貼付用】受入施設一覧（全件）'!$B:$M,MATCH(F$4,'【貼付用】受入施設一覧（全件）'!$B$3:$M$3,0),0),"")</f>
        <v>099-275-0502</v>
      </c>
      <c r="G42" s="45" t="str">
        <f>IFERROR(VLOOKUP($B$3&amp;$A42,'【貼付用】受入施設一覧（全件）'!$B:$M,MATCH(G$4,'【貼付用】受入施設一覧（全件）'!$B$3:$M$3,0),0),"")</f>
        <v>itigomayamaya@yahoo.co.jp</v>
      </c>
      <c r="H42" s="45" t="str">
        <f>IFERROR(VLOOKUP($B$3&amp;$A42,'【貼付用】受入施設一覧（全件）'!$B:$M,MATCH(H$4,'【貼付用】受入施設一覧（全件）'!$B$3:$M$3,0),0),"")</f>
        <v>http://www.ans.co/jp/n/ichigo/</v>
      </c>
      <c r="I42" s="19" t="str">
        <f>IFERROR(VLOOKUP($B$3&amp;$A42,'【貼付用】受入施設一覧（全件）'!$B:$M,MATCH(I$4,'【貼付用】受入施設一覧（全件）'!$B$3:$M$3,0),0),"")</f>
        <v>〇</v>
      </c>
      <c r="J42" s="20" t="str">
        <f>IFERROR(VLOOKUP($B$3&amp;$A42,'【貼付用】受入施設一覧（全件）'!$B:$M,MATCH(J$4,'【貼付用】受入施設一覧（全件）'!$B$3:$M$3,0),0),"")</f>
        <v>〇</v>
      </c>
      <c r="K42" s="46" t="str">
        <f>IFERROR(VLOOKUP($B$3&amp;$A42,'【貼付用】受入施設一覧（全件）'!$B:$M,MATCH(K$4,'【貼付用】受入施設一覧（全件）'!$B$3:$M$3,0),0),"")</f>
        <v>11/20 受入不可</v>
      </c>
    </row>
    <row r="43" spans="1:11" ht="16.5" customHeight="1" x14ac:dyDescent="0.4">
      <c r="A43" s="2">
        <f t="shared" si="4"/>
        <v>37</v>
      </c>
      <c r="B43" s="45" t="str">
        <f>IFERROR(VLOOKUP($B$3&amp;$A43,'【貼付用】受入施設一覧（全件）'!$B:$M,MATCH(B$4,'【貼付用】受入施設一覧（全件）'!$B$3:$M$3,0),0),"")</f>
        <v>あいぼりー保育園</v>
      </c>
      <c r="C43" s="43" t="str">
        <f>IFERROR(VLOOKUP($B$3&amp;$A43,'【貼付用】受入施設一覧（全件）'!$B:$M,MATCH(C$4,'【貼付用】受入施設一覧（全件）'!$B$3:$M$3,0),0),"")</f>
        <v>今和泉</v>
      </c>
      <c r="D43" s="45" t="str">
        <f>IFERROR(VLOOKUP($B$3&amp;$A43,'【貼付用】受入施設一覧（全件）'!$B:$M,MATCH(D$4,'【貼付用】受入施設一覧（全件）'!$B$3:$M$3,0),0),"")</f>
        <v>891-0144</v>
      </c>
      <c r="E43" s="45" t="str">
        <f>IFERROR(VLOOKUP($B$3&amp;$A43,'【貼付用】受入施設一覧（全件）'!$B:$M,MATCH(E$4,'【貼付用】受入施設一覧（全件）'!$B$3:$M$3,0),0),"")</f>
        <v>鹿児島市下福元町7628番地1</v>
      </c>
      <c r="F43" s="45" t="str">
        <f>IFERROR(VLOOKUP($B$3&amp;$A43,'【貼付用】受入施設一覧（全件）'!$B:$M,MATCH(F$4,'【貼付用】受入施設一覧（全件）'!$B$3:$M$3,0),0),"")</f>
        <v>099-204-0262</v>
      </c>
      <c r="G43" s="45" t="str">
        <f>IFERROR(VLOOKUP($B$3&amp;$A43,'【貼付用】受入施設一覧（全件）'!$B:$M,MATCH(G$4,'【貼付用】受入施設一覧（全件）'!$B$3:$M$3,0),0),"")</f>
        <v>ivolea.hoikuen@road.ocn.ne.jp</v>
      </c>
      <c r="H43" s="45" t="str">
        <f>IFERROR(VLOOKUP($B$3&amp;$A43,'【貼付用】受入施設一覧（全件）'!$B:$M,MATCH(H$4,'【貼付用】受入施設一覧（全件）'!$B$3:$M$3,0),0),"")</f>
        <v>現在作成中</v>
      </c>
      <c r="I43" s="19" t="str">
        <f>IFERROR(VLOOKUP($B$3&amp;$A43,'【貼付用】受入施設一覧（全件）'!$B:$M,MATCH(I$4,'【貼付用】受入施設一覧（全件）'!$B$3:$M$3,0),0),"")</f>
        <v>〇</v>
      </c>
      <c r="J43" s="20" t="str">
        <f>IFERROR(VLOOKUP($B$3&amp;$A43,'【貼付用】受入施設一覧（全件）'!$B:$M,MATCH(J$4,'【貼付用】受入施設一覧（全件）'!$B$3:$M$3,0),0),"")</f>
        <v>〇</v>
      </c>
      <c r="K43" s="46" t="str">
        <f>IFERROR(VLOOKUP($B$3&amp;$A43,'【貼付用】受入施設一覧（全件）'!$B:$M,MATCH(K$4,'【貼付用】受入施設一覧（全件）'!$B$3:$M$3,0),0),"")</f>
        <v>保育内容等は同法人のhttps://www.ans.co.jp/n/kagehara/参照</v>
      </c>
    </row>
    <row r="44" spans="1:11" ht="16.5" customHeight="1" x14ac:dyDescent="0.4">
      <c r="A44" s="2">
        <f t="shared" si="4"/>
        <v>38</v>
      </c>
      <c r="B44" s="45" t="str">
        <f>IFERROR(VLOOKUP($B$3&amp;$A44,'【貼付用】受入施設一覧（全件）'!$B:$M,MATCH(B$4,'【貼付用】受入施設一覧（全件）'!$B$3:$M$3,0),0),"")</f>
        <v>あい保育園　唐湊</v>
      </c>
      <c r="C44" s="43" t="str">
        <f>IFERROR(VLOOKUP($B$3&amp;$A44,'【貼付用】受入施設一覧（全件）'!$B:$M,MATCH(C$4,'【貼付用】受入施設一覧（全件）'!$B$3:$M$3,0),0),"")</f>
        <v>チュウマン</v>
      </c>
      <c r="D44" s="45" t="str">
        <f>IFERROR(VLOOKUP($B$3&amp;$A44,'【貼付用】受入施設一覧（全件）'!$B:$M,MATCH(D$4,'【貼付用】受入施設一覧（全件）'!$B$3:$M$3,0),0),"")</f>
        <v>890-0081</v>
      </c>
      <c r="E44" s="45" t="str">
        <f>IFERROR(VLOOKUP($B$3&amp;$A44,'【貼付用】受入施設一覧（全件）'!$B:$M,MATCH(E$4,'【貼付用】受入施設一覧（全件）'!$B$3:$M$3,0),0),"")</f>
        <v>鹿児島市唐湊３丁目5-28</v>
      </c>
      <c r="F44" s="45" t="str">
        <f>IFERROR(VLOOKUP($B$3&amp;$A44,'【貼付用】受入施設一覧（全件）'!$B:$M,MATCH(F$4,'【貼付用】受入施設一覧（全件）'!$B$3:$M$3,0),0),"")</f>
        <v>099-813-8520</v>
      </c>
      <c r="G44" s="45" t="str">
        <f>IFERROR(VLOOKUP($B$3&amp;$A44,'【貼付用】受入施設一覧（全件）'!$B:$M,MATCH(G$4,'【貼付用】受入施設一覧（全件）'!$B$3:$M$3,0),0),"")</f>
        <v>ai-toso@airan.co.jp</v>
      </c>
      <c r="H44" s="45" t="str">
        <f>IFERROR(VLOOKUP($B$3&amp;$A44,'【貼付用】受入施設一覧（全件）'!$B:$M,MATCH(H$4,'【貼付用】受入施設一覧（全件）'!$B$3:$M$3,0),0),"")</f>
        <v>https://aigran.co.jp/nursery_list/1-1320/</v>
      </c>
      <c r="I44" s="19" t="str">
        <f>IFERROR(VLOOKUP($B$3&amp;$A44,'【貼付用】受入施設一覧（全件）'!$B:$M,MATCH(I$4,'【貼付用】受入施設一覧（全件）'!$B$3:$M$3,0),0),"")</f>
        <v>〇</v>
      </c>
      <c r="J44" s="20" t="str">
        <f>IFERROR(VLOOKUP($B$3&amp;$A44,'【貼付用】受入施設一覧（全件）'!$B:$M,MATCH(J$4,'【貼付用】受入施設一覧（全件）'!$B$3:$M$3,0),0),"")</f>
        <v>〇</v>
      </c>
      <c r="K44" s="46" t="str">
        <f>IFERROR(VLOOKUP($B$3&amp;$A44,'【貼付用】受入施設一覧（全件）'!$B:$M,MATCH(K$4,'【貼付用】受入施設一覧（全件）'!$B$3:$M$3,0),0),"")</f>
        <v>-</v>
      </c>
    </row>
    <row r="45" spans="1:11" ht="16.5" customHeight="1" x14ac:dyDescent="0.4">
      <c r="A45" s="2">
        <f t="shared" si="4"/>
        <v>39</v>
      </c>
      <c r="B45" s="45" t="str">
        <f>IFERROR(VLOOKUP($B$3&amp;$A45,'【貼付用】受入施設一覧（全件）'!$B:$M,MATCH(B$4,'【貼付用】受入施設一覧（全件）'!$B$3:$M$3,0),0),"")</f>
        <v>幼保連携型認定こども園錦ヶ丘</v>
      </c>
      <c r="C45" s="43" t="str">
        <f>IFERROR(VLOOKUP($B$3&amp;$A45,'【貼付用】受入施設一覧（全件）'!$B:$M,MATCH(C$4,'【貼付用】受入施設一覧（全件）'!$B$3:$M$3,0),0),"")</f>
        <v>イケミズ</v>
      </c>
      <c r="D45" s="45" t="str">
        <f>IFERROR(VLOOKUP($B$3&amp;$A45,'【貼付用】受入施設一覧（全件）'!$B:$M,MATCH(D$4,'【貼付用】受入施設一覧（全件）'!$B$3:$M$3,0),0),"")</f>
        <v>892-0871</v>
      </c>
      <c r="E45" s="45" t="str">
        <f>IFERROR(VLOOKUP($B$3&amp;$A45,'【貼付用】受入施設一覧（全件）'!$B:$M,MATCH(E$4,'【貼付用】受入施設一覧（全件）'!$B$3:$M$3,0),0),"")</f>
        <v>鹿児島市吉野町2223－4</v>
      </c>
      <c r="F45" s="45" t="str">
        <f>IFERROR(VLOOKUP($B$3&amp;$A45,'【貼付用】受入施設一覧（全件）'!$B:$M,MATCH(F$4,'【貼付用】受入施設一覧（全件）'!$B$3:$M$3,0),0),"")</f>
        <v>099-244-0006</v>
      </c>
      <c r="G45" s="45" t="str">
        <f>IFERROR(VLOOKUP($B$3&amp;$A45,'【貼付用】受入施設一覧（全件）'!$B:$M,MATCH(G$4,'【貼付用】受入施設一覧（全件）'!$B$3:$M$3,0),0),"")</f>
        <v>admin@nishiki.ed.jp</v>
      </c>
      <c r="H45" s="45" t="str">
        <f>IFERROR(VLOOKUP($B$3&amp;$A45,'【貼付用】受入施設一覧（全件）'!$B:$M,MATCH(H$4,'【貼付用】受入施設一覧（全件）'!$B$3:$M$3,0),0),"")</f>
        <v>https://yoshii.ed.jp/</v>
      </c>
      <c r="I45" s="19" t="str">
        <f>IFERROR(VLOOKUP($B$3&amp;$A45,'【貼付用】受入施設一覧（全件）'!$B:$M,MATCH(I$4,'【貼付用】受入施設一覧（全件）'!$B$3:$M$3,0),0),"")</f>
        <v>〇</v>
      </c>
      <c r="J45" s="20" t="str">
        <f>IFERROR(VLOOKUP($B$3&amp;$A45,'【貼付用】受入施設一覧（全件）'!$B:$M,MATCH(J$4,'【貼付用】受入施設一覧（全件）'!$B$3:$M$3,0),0),"")</f>
        <v>〇</v>
      </c>
      <c r="K45" s="46" t="str">
        <f>IFERROR(VLOOKUP($B$3&amp;$A45,'【貼付用】受入施設一覧（全件）'!$B:$M,MATCH(K$4,'【貼付用】受入施設一覧（全件）'!$B$3:$M$3,0),0),"")</f>
        <v>平日　月・水・金　受入可能。12／6～11まで受入不可</v>
      </c>
    </row>
    <row r="46" spans="1:11" ht="16.5" customHeight="1" x14ac:dyDescent="0.4">
      <c r="A46" s="2">
        <f t="shared" si="4"/>
        <v>40</v>
      </c>
      <c r="B46" s="45" t="str">
        <f>IFERROR(VLOOKUP($B$3&amp;$A46,'【貼付用】受入施設一覧（全件）'!$B:$M,MATCH(B$4,'【貼付用】受入施設一覧（全件）'!$B$3:$M$3,0),0),"")</f>
        <v>城ケ丘保育園</v>
      </c>
      <c r="C46" s="43" t="str">
        <f>IFERROR(VLOOKUP($B$3&amp;$A46,'【貼付用】受入施設一覧（全件）'!$B:$M,MATCH(C$4,'【貼付用】受入施設一覧（全件）'!$B$3:$M$3,0),0),"")</f>
        <v>アベマツ</v>
      </c>
      <c r="D46" s="45" t="str">
        <f>IFERROR(VLOOKUP($B$3&amp;$A46,'【貼付用】受入施設一覧（全件）'!$B:$M,MATCH(D$4,'【貼付用】受入施設一覧（全件）'!$B$3:$M$3,0),0),"")</f>
        <v>892-0875</v>
      </c>
      <c r="E46" s="45" t="str">
        <f>IFERROR(VLOOKUP($B$3&amp;$A46,'【貼付用】受入施設一覧（全件）'!$B:$M,MATCH(E$4,'【貼付用】受入施設一覧（全件）'!$B$3:$M$3,0),0),"")</f>
        <v>鹿児島市川上町3472番地</v>
      </c>
      <c r="F46" s="45" t="str">
        <f>IFERROR(VLOOKUP($B$3&amp;$A46,'【貼付用】受入施設一覧（全件）'!$B:$M,MATCH(F$4,'【貼付用】受入施設一覧（全件）'!$B$3:$M$3,0),0),"")</f>
        <v>099-243-2932</v>
      </c>
      <c r="G46" s="45" t="str">
        <f>IFERROR(VLOOKUP($B$3&amp;$A46,'【貼付用】受入施設一覧（全件）'!$B:$M,MATCH(G$4,'【貼付用】受入施設一覧（全件）'!$B$3:$M$3,0),0),"")</f>
        <v>jyogaoka@hoikuen.to</v>
      </c>
      <c r="H46" s="45" t="str">
        <f>IFERROR(VLOOKUP($B$3&amp;$A46,'【貼付用】受入施設一覧（全件）'!$B:$M,MATCH(H$4,'【貼付用】受入施設一覧（全件）'!$B$3:$M$3,0),0),"")</f>
        <v>http://jyogaoka@hoikuen.to</v>
      </c>
      <c r="I46" s="19" t="str">
        <f>IFERROR(VLOOKUP($B$3&amp;$A46,'【貼付用】受入施設一覧（全件）'!$B:$M,MATCH(I$4,'【貼付用】受入施設一覧（全件）'!$B$3:$M$3,0),0),"")</f>
        <v>〇</v>
      </c>
      <c r="J46" s="20" t="str">
        <f>IFERROR(VLOOKUP($B$3&amp;$A46,'【貼付用】受入施設一覧（全件）'!$B:$M,MATCH(J$4,'【貼付用】受入施設一覧（全件）'!$B$3:$M$3,0),0),"")</f>
        <v>〇</v>
      </c>
      <c r="K46" s="46" t="str">
        <f>IFERROR(VLOOKUP($B$3&amp;$A46,'【貼付用】受入施設一覧（全件）'!$B:$M,MATCH(K$4,'【貼付用】受入施設一覧（全件）'!$B$3:$M$3,0),0),"")</f>
        <v>-</v>
      </c>
    </row>
    <row r="47" spans="1:11" ht="16.5" customHeight="1" x14ac:dyDescent="0.4">
      <c r="A47" s="2">
        <f t="shared" si="4"/>
        <v>41</v>
      </c>
      <c r="B47" s="45" t="str">
        <f>IFERROR(VLOOKUP($B$3&amp;$A47,'【貼付用】受入施設一覧（全件）'!$B:$M,MATCH(B$4,'【貼付用】受入施設一覧（全件）'!$B$3:$M$3,0),0),"")</f>
        <v>保育園うさぎ</v>
      </c>
      <c r="C47" s="43" t="str">
        <f>IFERROR(VLOOKUP($B$3&amp;$A47,'【貼付用】受入施設一覧（全件）'!$B:$M,MATCH(C$4,'【貼付用】受入施設一覧（全件）'!$B$3:$M$3,0),0),"")</f>
        <v>オバタ</v>
      </c>
      <c r="D47" s="45" t="str">
        <f>IFERROR(VLOOKUP($B$3&amp;$A47,'【貼付用】受入施設一覧（全件）'!$B:$M,MATCH(D$4,'【貼付用】受入施設一覧（全件）'!$B$3:$M$3,0),0),"")</f>
        <v>892-0871</v>
      </c>
      <c r="E47" s="45" t="str">
        <f>IFERROR(VLOOKUP($B$3&amp;$A47,'【貼付用】受入施設一覧（全件）'!$B:$M,MATCH(E$4,'【貼付用】受入施設一覧（全件）'!$B$3:$M$3,0),0),"")</f>
        <v>鹿児島市吉野町5087番地3</v>
      </c>
      <c r="F47" s="45" t="str">
        <f>IFERROR(VLOOKUP($B$3&amp;$A47,'【貼付用】受入施設一覧（全件）'!$B:$M,MATCH(F$4,'【貼付用】受入施設一覧（全件）'!$B$3:$M$3,0),0),"")</f>
        <v>099-248-8664</v>
      </c>
      <c r="G47" s="45" t="str">
        <f>IFERROR(VLOOKUP($B$3&amp;$A47,'【貼付用】受入施設一覧（全件）'!$B:$M,MATCH(G$4,'【貼付用】受入施設一覧（全件）'!$B$3:$M$3,0),0),"")</f>
        <v>usagi@friend.ocn.ne.jp</v>
      </c>
      <c r="H47" s="45" t="str">
        <f>IFERROR(VLOOKUP($B$3&amp;$A47,'【貼付用】受入施設一覧（全件）'!$B:$M,MATCH(H$4,'【貼付用】受入施設一覧（全件）'!$B$3:$M$3,0),0),"")</f>
        <v>http://jyogaoka@hoikuen.to</v>
      </c>
      <c r="I47" s="19" t="str">
        <f>IFERROR(VLOOKUP($B$3&amp;$A47,'【貼付用】受入施設一覧（全件）'!$B:$M,MATCH(I$4,'【貼付用】受入施設一覧（全件）'!$B$3:$M$3,0),0),"")</f>
        <v>〇</v>
      </c>
      <c r="J47" s="20" t="str">
        <f>IFERROR(VLOOKUP($B$3&amp;$A47,'【貼付用】受入施設一覧（全件）'!$B:$M,MATCH(J$4,'【貼付用】受入施設一覧（全件）'!$B$3:$M$3,0),0),"")</f>
        <v>〇</v>
      </c>
      <c r="K47" s="46" t="str">
        <f>IFERROR(VLOOKUP($B$3&amp;$A47,'【貼付用】受入施設一覧（全件）'!$B:$M,MATCH(K$4,'【貼付用】受入施設一覧（全件）'!$B$3:$M$3,0),0),"")</f>
        <v>-</v>
      </c>
    </row>
    <row r="48" spans="1:11" ht="16.5" customHeight="1" x14ac:dyDescent="0.4">
      <c r="A48" s="2">
        <f t="shared" si="4"/>
        <v>42</v>
      </c>
      <c r="B48" s="45" t="str">
        <f>IFERROR(VLOOKUP($B$3&amp;$A48,'【貼付用】受入施設一覧（全件）'!$B:$M,MATCH(B$4,'【貼付用】受入施設一覧（全件）'!$B$3:$M$3,0),0),"")</f>
        <v>興国保育園</v>
      </c>
      <c r="C48" s="43" t="str">
        <f>IFERROR(VLOOKUP($B$3&amp;$A48,'【貼付用】受入施設一覧（全件）'!$B:$M,MATCH(C$4,'【貼付用】受入施設一覧（全件）'!$B$3:$M$3,0),0),"")</f>
        <v>小島</v>
      </c>
      <c r="D48" s="45" t="str">
        <f>IFERROR(VLOOKUP($B$3&amp;$A48,'【貼付用】受入施設一覧（全件）'!$B:$M,MATCH(D$4,'【貼付用】受入施設一覧（全件）'!$B$3:$M$3,0),0),"")</f>
        <v>892-0854</v>
      </c>
      <c r="E48" s="45" t="str">
        <f>IFERROR(VLOOKUP($B$3&amp;$A48,'【貼付用】受入施設一覧（全件）'!$B:$M,MATCH(E$4,'【貼付用】受入施設一覧（全件）'!$B$3:$M$3,0),0),"")</f>
        <v>鹿児島市長田町24-17</v>
      </c>
      <c r="F48" s="45" t="str">
        <f>IFERROR(VLOOKUP($B$3&amp;$A48,'【貼付用】受入施設一覧（全件）'!$B:$M,MATCH(F$4,'【貼付用】受入施設一覧（全件）'!$B$3:$M$3,0),0),"")</f>
        <v>099-222-6388</v>
      </c>
      <c r="G48" s="45" t="str">
        <f>IFERROR(VLOOKUP($B$3&amp;$A48,'【貼付用】受入施設一覧（全件）'!$B:$M,MATCH(G$4,'【貼付用】受入施設一覧（全件）'!$B$3:$M$3,0),0),"")</f>
        <v>koukokuhoikuen@orion.ocn.ne.jp</v>
      </c>
      <c r="H48" s="45" t="str">
        <f>IFERROR(VLOOKUP($B$3&amp;$A48,'【貼付用】受入施設一覧（全件）'!$B:$M,MATCH(H$4,'【貼付用】受入施設一覧（全件）'!$B$3:$M$3,0),0),"")</f>
        <v>http://www.ans.co.jp/n/koukoku/</v>
      </c>
      <c r="I48" s="19" t="str">
        <f>IFERROR(VLOOKUP($B$3&amp;$A48,'【貼付用】受入施設一覧（全件）'!$B:$M,MATCH(I$4,'【貼付用】受入施設一覧（全件）'!$B$3:$M$3,0),0),"")</f>
        <v>〇</v>
      </c>
      <c r="J48" s="20" t="str">
        <f>IFERROR(VLOOKUP($B$3&amp;$A48,'【貼付用】受入施設一覧（全件）'!$B:$M,MATCH(J$4,'【貼付用】受入施設一覧（全件）'!$B$3:$M$3,0),0),"")</f>
        <v>〇</v>
      </c>
      <c r="K48" s="46" t="str">
        <f>IFERROR(VLOOKUP($B$3&amp;$A48,'【貼付用】受入施設一覧（全件）'!$B:$M,MATCH(K$4,'【貼付用】受入施設一覧（全件）'!$B$3:$M$3,0),0),"")</f>
        <v>-</v>
      </c>
    </row>
    <row r="49" spans="1:11" ht="16.5" customHeight="1" x14ac:dyDescent="0.4">
      <c r="A49" s="2">
        <f t="shared" si="4"/>
        <v>43</v>
      </c>
      <c r="B49" s="45" t="str">
        <f>IFERROR(VLOOKUP($B$3&amp;$A49,'【貼付用】受入施設一覧（全件）'!$B:$M,MATCH(B$4,'【貼付用】受入施設一覧（全件）'!$B$3:$M$3,0),0),"")</f>
        <v>かごしまショコラ保育園</v>
      </c>
      <c r="C49" s="43" t="str">
        <f>IFERROR(VLOOKUP($B$3&amp;$A49,'【貼付用】受入施設一覧（全件）'!$B:$M,MATCH(C$4,'【貼付用】受入施設一覧（全件）'!$B$3:$M$3,0),0),"")</f>
        <v>小田</v>
      </c>
      <c r="D49" s="45" t="str">
        <f>IFERROR(VLOOKUP($B$3&amp;$A49,'【貼付用】受入施設一覧（全件）'!$B:$M,MATCH(D$4,'【貼付用】受入施設一覧（全件）'!$B$3:$M$3,0),0),"")</f>
        <v>890-0034</v>
      </c>
      <c r="E49" s="45" t="str">
        <f>IFERROR(VLOOKUP($B$3&amp;$A49,'【貼付用】受入施設一覧（全件）'!$B:$M,MATCH(E$4,'【貼付用】受入施設一覧（全件）'!$B$3:$M$3,0),0),"")</f>
        <v>鹿児島市田上6丁目22番18号</v>
      </c>
      <c r="F49" s="45" t="str">
        <f>IFERROR(VLOOKUP($B$3&amp;$A49,'【貼付用】受入施設一覧（全件）'!$B:$M,MATCH(F$4,'【貼付用】受入施設一覧（全件）'!$B$3:$M$3,0),0),"")</f>
        <v>099－801-4550</v>
      </c>
      <c r="G49" s="45" t="str">
        <f>IFERROR(VLOOKUP($B$3&amp;$A49,'【貼付用】受入施設一覧（全件）'!$B:$M,MATCH(G$4,'【貼付用】受入施設一覧（全件）'!$B$3:$M$3,0),0),"")</f>
        <v>kchocolat-nuturitio@tau.bbiq.jp</v>
      </c>
      <c r="H49" s="45" t="str">
        <f>IFERROR(VLOOKUP($B$3&amp;$A49,'【貼付用】受入施設一覧（全件）'!$B:$M,MATCH(H$4,'【貼付用】受入施設一覧（全件）'!$B$3:$M$3,0),0),"")</f>
        <v>https://chocolat-hoikuen.or.jp/</v>
      </c>
      <c r="I49" s="19" t="str">
        <f>IFERROR(VLOOKUP($B$3&amp;$A49,'【貼付用】受入施設一覧（全件）'!$B:$M,MATCH(I$4,'【貼付用】受入施設一覧（全件）'!$B$3:$M$3,0),0),"")</f>
        <v>〇</v>
      </c>
      <c r="J49" s="20" t="str">
        <f>IFERROR(VLOOKUP($B$3&amp;$A49,'【貼付用】受入施設一覧（全件）'!$B:$M,MATCH(J$4,'【貼付用】受入施設一覧（全件）'!$B$3:$M$3,0),0),"")</f>
        <v>〇</v>
      </c>
      <c r="K49" s="46" t="str">
        <f>IFERROR(VLOOKUP($B$3&amp;$A49,'【貼付用】受入施設一覧（全件）'!$B:$M,MATCH(K$4,'【貼付用】受入施設一覧（全件）'!$B$3:$M$3,0),0),"")</f>
        <v>-</v>
      </c>
    </row>
    <row r="50" spans="1:11" ht="16.5" customHeight="1" x14ac:dyDescent="0.4">
      <c r="A50" s="2">
        <f t="shared" si="4"/>
        <v>44</v>
      </c>
      <c r="B50" s="45" t="str">
        <f>IFERROR(VLOOKUP($B$3&amp;$A50,'【貼付用】受入施設一覧（全件）'!$B:$M,MATCH(B$4,'【貼付用】受入施設一覧（全件）'!$B$3:$M$3,0),0),"")</f>
        <v/>
      </c>
      <c r="C50" s="43" t="str">
        <f>IFERROR(VLOOKUP($B$3&amp;$A50,'【貼付用】受入施設一覧（全件）'!$B:$M,MATCH(C$4,'【貼付用】受入施設一覧（全件）'!$B$3:$M$3,0),0),"")</f>
        <v/>
      </c>
      <c r="D50" s="45" t="str">
        <f>IFERROR(VLOOKUP($B$3&amp;$A50,'【貼付用】受入施設一覧（全件）'!$B:$M,MATCH(D$4,'【貼付用】受入施設一覧（全件）'!$B$3:$M$3,0),0),"")</f>
        <v/>
      </c>
      <c r="E50" s="45" t="str">
        <f>IFERROR(VLOOKUP($B$3&amp;$A50,'【貼付用】受入施設一覧（全件）'!$B:$M,MATCH(E$4,'【貼付用】受入施設一覧（全件）'!$B$3:$M$3,0),0),"")</f>
        <v/>
      </c>
      <c r="F50" s="45" t="str">
        <f>IFERROR(VLOOKUP($B$3&amp;$A50,'【貼付用】受入施設一覧（全件）'!$B:$M,MATCH(F$4,'【貼付用】受入施設一覧（全件）'!$B$3:$M$3,0),0),"")</f>
        <v/>
      </c>
      <c r="G50" s="45" t="str">
        <f>IFERROR(VLOOKUP($B$3&amp;$A50,'【貼付用】受入施設一覧（全件）'!$B:$M,MATCH(G$4,'【貼付用】受入施設一覧（全件）'!$B$3:$M$3,0),0),"")</f>
        <v/>
      </c>
      <c r="H50" s="45" t="str">
        <f>IFERROR(VLOOKUP($B$3&amp;$A50,'【貼付用】受入施設一覧（全件）'!$B:$M,MATCH(H$4,'【貼付用】受入施設一覧（全件）'!$B$3:$M$3,0),0),"")</f>
        <v/>
      </c>
      <c r="I50" s="19" t="str">
        <f>IFERROR(VLOOKUP($B$3&amp;$A50,'【貼付用】受入施設一覧（全件）'!$B:$M,MATCH(I$4,'【貼付用】受入施設一覧（全件）'!$B$3:$M$3,0),0),"")</f>
        <v/>
      </c>
      <c r="J50" s="20" t="str">
        <f>IFERROR(VLOOKUP($B$3&amp;$A50,'【貼付用】受入施設一覧（全件）'!$B:$M,MATCH(J$4,'【貼付用】受入施設一覧（全件）'!$B$3:$M$3,0),0),"")</f>
        <v/>
      </c>
      <c r="K50" s="46" t="str">
        <f>IFERROR(VLOOKUP($B$3&amp;$A50,'【貼付用】受入施設一覧（全件）'!$B:$M,MATCH(K$4,'【貼付用】受入施設一覧（全件）'!$B$3:$M$3,0),0),"")</f>
        <v/>
      </c>
    </row>
    <row r="51" spans="1:11" ht="16.5" customHeight="1" x14ac:dyDescent="0.4">
      <c r="A51" s="2">
        <f t="shared" si="4"/>
        <v>45</v>
      </c>
      <c r="B51" s="45" t="str">
        <f>IFERROR(VLOOKUP($B$3&amp;$A51,'【貼付用】受入施設一覧（全件）'!$B:$M,MATCH(B$4,'【貼付用】受入施設一覧（全件）'!$B$3:$M$3,0),0),"")</f>
        <v/>
      </c>
      <c r="C51" s="43" t="str">
        <f>IFERROR(VLOOKUP($B$3&amp;$A51,'【貼付用】受入施設一覧（全件）'!$B:$M,MATCH(C$4,'【貼付用】受入施設一覧（全件）'!$B$3:$M$3,0),0),"")</f>
        <v/>
      </c>
      <c r="D51" s="45" t="str">
        <f>IFERROR(VLOOKUP($B$3&amp;$A51,'【貼付用】受入施設一覧（全件）'!$B:$M,MATCH(D$4,'【貼付用】受入施設一覧（全件）'!$B$3:$M$3,0),0),"")</f>
        <v/>
      </c>
      <c r="E51" s="45" t="str">
        <f>IFERROR(VLOOKUP($B$3&amp;$A51,'【貼付用】受入施設一覧（全件）'!$B:$M,MATCH(E$4,'【貼付用】受入施設一覧（全件）'!$B$3:$M$3,0),0),"")</f>
        <v/>
      </c>
      <c r="F51" s="45" t="str">
        <f>IFERROR(VLOOKUP($B$3&amp;$A51,'【貼付用】受入施設一覧（全件）'!$B:$M,MATCH(F$4,'【貼付用】受入施設一覧（全件）'!$B$3:$M$3,0),0),"")</f>
        <v/>
      </c>
      <c r="G51" s="45" t="str">
        <f>IFERROR(VLOOKUP($B$3&amp;$A51,'【貼付用】受入施設一覧（全件）'!$B:$M,MATCH(G$4,'【貼付用】受入施設一覧（全件）'!$B$3:$M$3,0),0),"")</f>
        <v/>
      </c>
      <c r="H51" s="45" t="str">
        <f>IFERROR(VLOOKUP($B$3&amp;$A51,'【貼付用】受入施設一覧（全件）'!$B:$M,MATCH(H$4,'【貼付用】受入施設一覧（全件）'!$B$3:$M$3,0),0),"")</f>
        <v/>
      </c>
      <c r="I51" s="19" t="str">
        <f>IFERROR(VLOOKUP($B$3&amp;$A51,'【貼付用】受入施設一覧（全件）'!$B:$M,MATCH(I$4,'【貼付用】受入施設一覧（全件）'!$B$3:$M$3,0),0),"")</f>
        <v/>
      </c>
      <c r="J51" s="20" t="str">
        <f>IFERROR(VLOOKUP($B$3&amp;$A51,'【貼付用】受入施設一覧（全件）'!$B:$M,MATCH(J$4,'【貼付用】受入施設一覧（全件）'!$B$3:$M$3,0),0),"")</f>
        <v/>
      </c>
      <c r="K51" s="46" t="str">
        <f>IFERROR(VLOOKUP($B$3&amp;$A51,'【貼付用】受入施設一覧（全件）'!$B:$M,MATCH(K$4,'【貼付用】受入施設一覧（全件）'!$B$3:$M$3,0),0),"")</f>
        <v/>
      </c>
    </row>
    <row r="52" spans="1:11" ht="16.5" customHeight="1" x14ac:dyDescent="0.4">
      <c r="A52" s="2">
        <f t="shared" si="4"/>
        <v>46</v>
      </c>
      <c r="B52" s="45" t="str">
        <f>IFERROR(VLOOKUP($B$3&amp;$A52,'【貼付用】受入施設一覧（全件）'!$B:$M,MATCH(B$4,'【貼付用】受入施設一覧（全件）'!$B$3:$M$3,0),0),"")</f>
        <v/>
      </c>
      <c r="C52" s="43" t="str">
        <f>IFERROR(VLOOKUP($B$3&amp;$A52,'【貼付用】受入施設一覧（全件）'!$B:$M,MATCH(C$4,'【貼付用】受入施設一覧（全件）'!$B$3:$M$3,0),0),"")</f>
        <v/>
      </c>
      <c r="D52" s="45" t="str">
        <f>IFERROR(VLOOKUP($B$3&amp;$A52,'【貼付用】受入施設一覧（全件）'!$B:$M,MATCH(D$4,'【貼付用】受入施設一覧（全件）'!$B$3:$M$3,0),0),"")</f>
        <v/>
      </c>
      <c r="E52" s="45" t="str">
        <f>IFERROR(VLOOKUP($B$3&amp;$A52,'【貼付用】受入施設一覧（全件）'!$B:$M,MATCH(E$4,'【貼付用】受入施設一覧（全件）'!$B$3:$M$3,0),0),"")</f>
        <v/>
      </c>
      <c r="F52" s="45" t="str">
        <f>IFERROR(VLOOKUP($B$3&amp;$A52,'【貼付用】受入施設一覧（全件）'!$B:$M,MATCH(F$4,'【貼付用】受入施設一覧（全件）'!$B$3:$M$3,0),0),"")</f>
        <v/>
      </c>
      <c r="G52" s="45" t="str">
        <f>IFERROR(VLOOKUP($B$3&amp;$A52,'【貼付用】受入施設一覧（全件）'!$B:$M,MATCH(G$4,'【貼付用】受入施設一覧（全件）'!$B$3:$M$3,0),0),"")</f>
        <v/>
      </c>
      <c r="H52" s="45" t="str">
        <f>IFERROR(VLOOKUP($B$3&amp;$A52,'【貼付用】受入施設一覧（全件）'!$B:$M,MATCH(H$4,'【貼付用】受入施設一覧（全件）'!$B$3:$M$3,0),0),"")</f>
        <v/>
      </c>
      <c r="I52" s="19" t="str">
        <f>IFERROR(VLOOKUP($B$3&amp;$A52,'【貼付用】受入施設一覧（全件）'!$B:$M,MATCH(I$4,'【貼付用】受入施設一覧（全件）'!$B$3:$M$3,0),0),"")</f>
        <v/>
      </c>
      <c r="J52" s="20" t="str">
        <f>IFERROR(VLOOKUP($B$3&amp;$A52,'【貼付用】受入施設一覧（全件）'!$B:$M,MATCH(J$4,'【貼付用】受入施設一覧（全件）'!$B$3:$M$3,0),0),"")</f>
        <v/>
      </c>
      <c r="K52" s="46" t="str">
        <f>IFERROR(VLOOKUP($B$3&amp;$A52,'【貼付用】受入施設一覧（全件）'!$B:$M,MATCH(K$4,'【貼付用】受入施設一覧（全件）'!$B$3:$M$3,0),0),"")</f>
        <v/>
      </c>
    </row>
    <row r="53" spans="1:11" ht="16.5" customHeight="1" x14ac:dyDescent="0.4">
      <c r="A53" s="2">
        <f t="shared" si="4"/>
        <v>47</v>
      </c>
      <c r="B53" s="45" t="str">
        <f>IFERROR(VLOOKUP($B$3&amp;$A53,'【貼付用】受入施設一覧（全件）'!$B:$M,MATCH(B$4,'【貼付用】受入施設一覧（全件）'!$B$3:$M$3,0),0),"")</f>
        <v/>
      </c>
      <c r="C53" s="43" t="str">
        <f>IFERROR(VLOOKUP($B$3&amp;$A53,'【貼付用】受入施設一覧（全件）'!$B:$M,MATCH(C$4,'【貼付用】受入施設一覧（全件）'!$B$3:$M$3,0),0),"")</f>
        <v/>
      </c>
      <c r="D53" s="45" t="str">
        <f>IFERROR(VLOOKUP($B$3&amp;$A53,'【貼付用】受入施設一覧（全件）'!$B:$M,MATCH(D$4,'【貼付用】受入施設一覧（全件）'!$B$3:$M$3,0),0),"")</f>
        <v/>
      </c>
      <c r="E53" s="45" t="str">
        <f>IFERROR(VLOOKUP($B$3&amp;$A53,'【貼付用】受入施設一覧（全件）'!$B:$M,MATCH(E$4,'【貼付用】受入施設一覧（全件）'!$B$3:$M$3,0),0),"")</f>
        <v/>
      </c>
      <c r="F53" s="45" t="str">
        <f>IFERROR(VLOOKUP($B$3&amp;$A53,'【貼付用】受入施設一覧（全件）'!$B:$M,MATCH(F$4,'【貼付用】受入施設一覧（全件）'!$B$3:$M$3,0),0),"")</f>
        <v/>
      </c>
      <c r="G53" s="45" t="str">
        <f>IFERROR(VLOOKUP($B$3&amp;$A53,'【貼付用】受入施設一覧（全件）'!$B:$M,MATCH(G$4,'【貼付用】受入施設一覧（全件）'!$B$3:$M$3,0),0),"")</f>
        <v/>
      </c>
      <c r="H53" s="45" t="str">
        <f>IFERROR(VLOOKUP($B$3&amp;$A53,'【貼付用】受入施設一覧（全件）'!$B:$M,MATCH(H$4,'【貼付用】受入施設一覧（全件）'!$B$3:$M$3,0),0),"")</f>
        <v/>
      </c>
      <c r="I53" s="19" t="str">
        <f>IFERROR(VLOOKUP($B$3&amp;$A53,'【貼付用】受入施設一覧（全件）'!$B:$M,MATCH(I$4,'【貼付用】受入施設一覧（全件）'!$B$3:$M$3,0),0),"")</f>
        <v/>
      </c>
      <c r="J53" s="20" t="str">
        <f>IFERROR(VLOOKUP($B$3&amp;$A53,'【貼付用】受入施設一覧（全件）'!$B:$M,MATCH(J$4,'【貼付用】受入施設一覧（全件）'!$B$3:$M$3,0),0),"")</f>
        <v/>
      </c>
      <c r="K53" s="46" t="str">
        <f>IFERROR(VLOOKUP($B$3&amp;$A53,'【貼付用】受入施設一覧（全件）'!$B:$M,MATCH(K$4,'【貼付用】受入施設一覧（全件）'!$B$3:$M$3,0),0),"")</f>
        <v/>
      </c>
    </row>
    <row r="54" spans="1:11" ht="16.5" customHeight="1" x14ac:dyDescent="0.4">
      <c r="A54" s="2">
        <f t="shared" si="4"/>
        <v>48</v>
      </c>
      <c r="B54" s="45" t="str">
        <f>IFERROR(VLOOKUP($B$3&amp;$A54,'【貼付用】受入施設一覧（全件）'!$B:$M,MATCH(B$4,'【貼付用】受入施設一覧（全件）'!$B$3:$M$3,0),0),"")</f>
        <v/>
      </c>
      <c r="C54" s="43" t="str">
        <f>IFERROR(VLOOKUP($B$3&amp;$A54,'【貼付用】受入施設一覧（全件）'!$B:$M,MATCH(C$4,'【貼付用】受入施設一覧（全件）'!$B$3:$M$3,0),0),"")</f>
        <v/>
      </c>
      <c r="D54" s="45" t="str">
        <f>IFERROR(VLOOKUP($B$3&amp;$A54,'【貼付用】受入施設一覧（全件）'!$B:$M,MATCH(D$4,'【貼付用】受入施設一覧（全件）'!$B$3:$M$3,0),0),"")</f>
        <v/>
      </c>
      <c r="E54" s="45" t="str">
        <f>IFERROR(VLOOKUP($B$3&amp;$A54,'【貼付用】受入施設一覧（全件）'!$B:$M,MATCH(E$4,'【貼付用】受入施設一覧（全件）'!$B$3:$M$3,0),0),"")</f>
        <v/>
      </c>
      <c r="F54" s="45" t="str">
        <f>IFERROR(VLOOKUP($B$3&amp;$A54,'【貼付用】受入施設一覧（全件）'!$B:$M,MATCH(F$4,'【貼付用】受入施設一覧（全件）'!$B$3:$M$3,0),0),"")</f>
        <v/>
      </c>
      <c r="G54" s="45" t="str">
        <f>IFERROR(VLOOKUP($B$3&amp;$A54,'【貼付用】受入施設一覧（全件）'!$B:$M,MATCH(G$4,'【貼付用】受入施設一覧（全件）'!$B$3:$M$3,0),0),"")</f>
        <v/>
      </c>
      <c r="H54" s="45" t="str">
        <f>IFERROR(VLOOKUP($B$3&amp;$A54,'【貼付用】受入施設一覧（全件）'!$B:$M,MATCH(H$4,'【貼付用】受入施設一覧（全件）'!$B$3:$M$3,0),0),"")</f>
        <v/>
      </c>
      <c r="I54" s="19" t="str">
        <f>IFERROR(VLOOKUP($B$3&amp;$A54,'【貼付用】受入施設一覧（全件）'!$B:$M,MATCH(I$4,'【貼付用】受入施設一覧（全件）'!$B$3:$M$3,0),0),"")</f>
        <v/>
      </c>
      <c r="J54" s="20" t="str">
        <f>IFERROR(VLOOKUP($B$3&amp;$A54,'【貼付用】受入施設一覧（全件）'!$B:$M,MATCH(J$4,'【貼付用】受入施設一覧（全件）'!$B$3:$M$3,0),0),"")</f>
        <v/>
      </c>
      <c r="K54" s="46" t="str">
        <f>IFERROR(VLOOKUP($B$3&amp;$A54,'【貼付用】受入施設一覧（全件）'!$B:$M,MATCH(K$4,'【貼付用】受入施設一覧（全件）'!$B$3:$M$3,0),0),"")</f>
        <v/>
      </c>
    </row>
    <row r="55" spans="1:11" ht="16.5" customHeight="1" x14ac:dyDescent="0.4">
      <c r="A55" s="2">
        <f t="shared" si="4"/>
        <v>49</v>
      </c>
      <c r="B55" s="45" t="str">
        <f>IFERROR(VLOOKUP($B$3&amp;$A55,'【貼付用】受入施設一覧（全件）'!$B:$M,MATCH(B$4,'【貼付用】受入施設一覧（全件）'!$B$3:$M$3,0),0),"")</f>
        <v/>
      </c>
      <c r="C55" s="43" t="str">
        <f>IFERROR(VLOOKUP($B$3&amp;$A55,'【貼付用】受入施設一覧（全件）'!$B:$M,MATCH(C$4,'【貼付用】受入施設一覧（全件）'!$B$3:$M$3,0),0),"")</f>
        <v/>
      </c>
      <c r="D55" s="45" t="str">
        <f>IFERROR(VLOOKUP($B$3&amp;$A55,'【貼付用】受入施設一覧（全件）'!$B:$M,MATCH(D$4,'【貼付用】受入施設一覧（全件）'!$B$3:$M$3,0),0),"")</f>
        <v/>
      </c>
      <c r="E55" s="45" t="str">
        <f>IFERROR(VLOOKUP($B$3&amp;$A55,'【貼付用】受入施設一覧（全件）'!$B:$M,MATCH(E$4,'【貼付用】受入施設一覧（全件）'!$B$3:$M$3,0),0),"")</f>
        <v/>
      </c>
      <c r="F55" s="45" t="str">
        <f>IFERROR(VLOOKUP($B$3&amp;$A55,'【貼付用】受入施設一覧（全件）'!$B:$M,MATCH(F$4,'【貼付用】受入施設一覧（全件）'!$B$3:$M$3,0),0),"")</f>
        <v/>
      </c>
      <c r="G55" s="45" t="str">
        <f>IFERROR(VLOOKUP($B$3&amp;$A55,'【貼付用】受入施設一覧（全件）'!$B:$M,MATCH(G$4,'【貼付用】受入施設一覧（全件）'!$B$3:$M$3,0),0),"")</f>
        <v/>
      </c>
      <c r="H55" s="45" t="str">
        <f>IFERROR(VLOOKUP($B$3&amp;$A55,'【貼付用】受入施設一覧（全件）'!$B:$M,MATCH(H$4,'【貼付用】受入施設一覧（全件）'!$B$3:$M$3,0),0),"")</f>
        <v/>
      </c>
      <c r="I55" s="19" t="str">
        <f>IFERROR(VLOOKUP($B$3&amp;$A55,'【貼付用】受入施設一覧（全件）'!$B:$M,MATCH(I$4,'【貼付用】受入施設一覧（全件）'!$B$3:$M$3,0),0),"")</f>
        <v/>
      </c>
      <c r="J55" s="20" t="str">
        <f>IFERROR(VLOOKUP($B$3&amp;$A55,'【貼付用】受入施設一覧（全件）'!$B:$M,MATCH(J$4,'【貼付用】受入施設一覧（全件）'!$B$3:$M$3,0),0),"")</f>
        <v/>
      </c>
      <c r="K55" s="46" t="str">
        <f>IFERROR(VLOOKUP($B$3&amp;$A55,'【貼付用】受入施設一覧（全件）'!$B:$M,MATCH(K$4,'【貼付用】受入施設一覧（全件）'!$B$3:$M$3,0),0),"")</f>
        <v/>
      </c>
    </row>
    <row r="56" spans="1:11" ht="16.5" customHeight="1" x14ac:dyDescent="0.4">
      <c r="A56" s="2">
        <f t="shared" si="4"/>
        <v>50</v>
      </c>
      <c r="B56" s="45" t="str">
        <f>IFERROR(VLOOKUP($B$3&amp;$A56,'【貼付用】受入施設一覧（全件）'!$B:$M,MATCH(B$4,'【貼付用】受入施設一覧（全件）'!$B$3:$M$3,0),0),"")</f>
        <v/>
      </c>
      <c r="C56" s="43" t="str">
        <f>IFERROR(VLOOKUP($B$3&amp;$A56,'【貼付用】受入施設一覧（全件）'!$B:$M,MATCH(C$4,'【貼付用】受入施設一覧（全件）'!$B$3:$M$3,0),0),"")</f>
        <v/>
      </c>
      <c r="D56" s="45" t="str">
        <f>IFERROR(VLOOKUP($B$3&amp;$A56,'【貼付用】受入施設一覧（全件）'!$B:$M,MATCH(D$4,'【貼付用】受入施設一覧（全件）'!$B$3:$M$3,0),0),"")</f>
        <v/>
      </c>
      <c r="E56" s="45" t="str">
        <f>IFERROR(VLOOKUP($B$3&amp;$A56,'【貼付用】受入施設一覧（全件）'!$B:$M,MATCH(E$4,'【貼付用】受入施設一覧（全件）'!$B$3:$M$3,0),0),"")</f>
        <v/>
      </c>
      <c r="F56" s="45" t="str">
        <f>IFERROR(VLOOKUP($B$3&amp;$A56,'【貼付用】受入施設一覧（全件）'!$B:$M,MATCH(F$4,'【貼付用】受入施設一覧（全件）'!$B$3:$M$3,0),0),"")</f>
        <v/>
      </c>
      <c r="G56" s="45" t="str">
        <f>IFERROR(VLOOKUP($B$3&amp;$A56,'【貼付用】受入施設一覧（全件）'!$B:$M,MATCH(G$4,'【貼付用】受入施設一覧（全件）'!$B$3:$M$3,0),0),"")</f>
        <v/>
      </c>
      <c r="H56" s="45" t="str">
        <f>IFERROR(VLOOKUP($B$3&amp;$A56,'【貼付用】受入施設一覧（全件）'!$B:$M,MATCH(H$4,'【貼付用】受入施設一覧（全件）'!$B$3:$M$3,0),0),"")</f>
        <v/>
      </c>
      <c r="I56" s="19" t="str">
        <f>IFERROR(VLOOKUP($B$3&amp;$A56,'【貼付用】受入施設一覧（全件）'!$B:$M,MATCH(I$4,'【貼付用】受入施設一覧（全件）'!$B$3:$M$3,0),0),"")</f>
        <v/>
      </c>
      <c r="J56" s="20" t="str">
        <f>IFERROR(VLOOKUP($B$3&amp;$A56,'【貼付用】受入施設一覧（全件）'!$B:$M,MATCH(J$4,'【貼付用】受入施設一覧（全件）'!$B$3:$M$3,0),0),"")</f>
        <v/>
      </c>
      <c r="K56" s="46" t="str">
        <f>IFERROR(VLOOKUP($B$3&amp;$A56,'【貼付用】受入施設一覧（全件）'!$B:$M,MATCH(K$4,'【貼付用】受入施設一覧（全件）'!$B$3:$M$3,0),0),"")</f>
        <v/>
      </c>
    </row>
    <row r="57" spans="1:11" ht="16.5" customHeight="1" x14ac:dyDescent="0.4">
      <c r="A57" s="2">
        <f t="shared" si="4"/>
        <v>51</v>
      </c>
      <c r="B57" s="45" t="str">
        <f>IFERROR(VLOOKUP($B$3&amp;$A57,'【貼付用】受入施設一覧（全件）'!$B:$M,MATCH(B$4,'【貼付用】受入施設一覧（全件）'!$B$3:$M$3,0),0),"")</f>
        <v/>
      </c>
      <c r="C57" s="43" t="str">
        <f>IFERROR(VLOOKUP($B$3&amp;$A57,'【貼付用】受入施設一覧（全件）'!$B:$M,MATCH(C$4,'【貼付用】受入施設一覧（全件）'!$B$3:$M$3,0),0),"")</f>
        <v/>
      </c>
      <c r="D57" s="45" t="str">
        <f>IFERROR(VLOOKUP($B$3&amp;$A57,'【貼付用】受入施設一覧（全件）'!$B:$M,MATCH(D$4,'【貼付用】受入施設一覧（全件）'!$B$3:$M$3,0),0),"")</f>
        <v/>
      </c>
      <c r="E57" s="45" t="str">
        <f>IFERROR(VLOOKUP($B$3&amp;$A57,'【貼付用】受入施設一覧（全件）'!$B:$M,MATCH(E$4,'【貼付用】受入施設一覧（全件）'!$B$3:$M$3,0),0),"")</f>
        <v/>
      </c>
      <c r="F57" s="45" t="str">
        <f>IFERROR(VLOOKUP($B$3&amp;$A57,'【貼付用】受入施設一覧（全件）'!$B:$M,MATCH(F$4,'【貼付用】受入施設一覧（全件）'!$B$3:$M$3,0),0),"")</f>
        <v/>
      </c>
      <c r="G57" s="45" t="str">
        <f>IFERROR(VLOOKUP($B$3&amp;$A57,'【貼付用】受入施設一覧（全件）'!$B:$M,MATCH(G$4,'【貼付用】受入施設一覧（全件）'!$B$3:$M$3,0),0),"")</f>
        <v/>
      </c>
      <c r="H57" s="45" t="str">
        <f>IFERROR(VLOOKUP($B$3&amp;$A57,'【貼付用】受入施設一覧（全件）'!$B:$M,MATCH(H$4,'【貼付用】受入施設一覧（全件）'!$B$3:$M$3,0),0),"")</f>
        <v/>
      </c>
      <c r="I57" s="19" t="str">
        <f>IFERROR(VLOOKUP($B$3&amp;$A57,'【貼付用】受入施設一覧（全件）'!$B:$M,MATCH(I$4,'【貼付用】受入施設一覧（全件）'!$B$3:$M$3,0),0),"")</f>
        <v/>
      </c>
      <c r="J57" s="20" t="str">
        <f>IFERROR(VLOOKUP($B$3&amp;$A57,'【貼付用】受入施設一覧（全件）'!$B:$M,MATCH(J$4,'【貼付用】受入施設一覧（全件）'!$B$3:$M$3,0),0),"")</f>
        <v/>
      </c>
      <c r="K57" s="46" t="str">
        <f>IFERROR(VLOOKUP($B$3&amp;$A57,'【貼付用】受入施設一覧（全件）'!$B:$M,MATCH(K$4,'【貼付用】受入施設一覧（全件）'!$B$3:$M$3,0),0),"")</f>
        <v/>
      </c>
    </row>
    <row r="58" spans="1:11" ht="16.5" customHeight="1" x14ac:dyDescent="0.4">
      <c r="A58" s="2">
        <f t="shared" si="4"/>
        <v>52</v>
      </c>
      <c r="B58" s="45" t="str">
        <f>IFERROR(VLOOKUP($B$3&amp;$A58,'【貼付用】受入施設一覧（全件）'!$B:$M,MATCH(B$4,'【貼付用】受入施設一覧（全件）'!$B$3:$M$3,0),0),"")</f>
        <v/>
      </c>
      <c r="C58" s="43" t="str">
        <f>IFERROR(VLOOKUP($B$3&amp;$A58,'【貼付用】受入施設一覧（全件）'!$B:$M,MATCH(C$4,'【貼付用】受入施設一覧（全件）'!$B$3:$M$3,0),0),"")</f>
        <v/>
      </c>
      <c r="D58" s="45" t="str">
        <f>IFERROR(VLOOKUP($B$3&amp;$A58,'【貼付用】受入施設一覧（全件）'!$B:$M,MATCH(D$4,'【貼付用】受入施設一覧（全件）'!$B$3:$M$3,0),0),"")</f>
        <v/>
      </c>
      <c r="E58" s="45" t="str">
        <f>IFERROR(VLOOKUP($B$3&amp;$A58,'【貼付用】受入施設一覧（全件）'!$B:$M,MATCH(E$4,'【貼付用】受入施設一覧（全件）'!$B$3:$M$3,0),0),"")</f>
        <v/>
      </c>
      <c r="F58" s="45" t="str">
        <f>IFERROR(VLOOKUP($B$3&amp;$A58,'【貼付用】受入施設一覧（全件）'!$B:$M,MATCH(F$4,'【貼付用】受入施設一覧（全件）'!$B$3:$M$3,0),0),"")</f>
        <v/>
      </c>
      <c r="G58" s="45" t="str">
        <f>IFERROR(VLOOKUP($B$3&amp;$A58,'【貼付用】受入施設一覧（全件）'!$B:$M,MATCH(G$4,'【貼付用】受入施設一覧（全件）'!$B$3:$M$3,0),0),"")</f>
        <v/>
      </c>
      <c r="H58" s="45" t="str">
        <f>IFERROR(VLOOKUP($B$3&amp;$A58,'【貼付用】受入施設一覧（全件）'!$B:$M,MATCH(H$4,'【貼付用】受入施設一覧（全件）'!$B$3:$M$3,0),0),"")</f>
        <v/>
      </c>
      <c r="I58" s="19" t="str">
        <f>IFERROR(VLOOKUP($B$3&amp;$A58,'【貼付用】受入施設一覧（全件）'!$B:$M,MATCH(I$4,'【貼付用】受入施設一覧（全件）'!$B$3:$M$3,0),0),"")</f>
        <v/>
      </c>
      <c r="J58" s="20" t="str">
        <f>IFERROR(VLOOKUP($B$3&amp;$A58,'【貼付用】受入施設一覧（全件）'!$B:$M,MATCH(J$4,'【貼付用】受入施設一覧（全件）'!$B$3:$M$3,0),0),"")</f>
        <v/>
      </c>
      <c r="K58" s="46" t="str">
        <f>IFERROR(VLOOKUP($B$3&amp;$A58,'【貼付用】受入施設一覧（全件）'!$B:$M,MATCH(K$4,'【貼付用】受入施設一覧（全件）'!$B$3:$M$3,0),0),"")</f>
        <v/>
      </c>
    </row>
    <row r="59" spans="1:11" ht="16.5" customHeight="1" x14ac:dyDescent="0.4">
      <c r="A59" s="2">
        <f t="shared" si="4"/>
        <v>53</v>
      </c>
      <c r="B59" s="45" t="str">
        <f>IFERROR(VLOOKUP($B$3&amp;$A59,'【貼付用】受入施設一覧（全件）'!$B:$M,MATCH(B$4,'【貼付用】受入施設一覧（全件）'!$B$3:$M$3,0),0),"")</f>
        <v/>
      </c>
      <c r="C59" s="43" t="str">
        <f>IFERROR(VLOOKUP($B$3&amp;$A59,'【貼付用】受入施設一覧（全件）'!$B:$M,MATCH(C$4,'【貼付用】受入施設一覧（全件）'!$B$3:$M$3,0),0),"")</f>
        <v/>
      </c>
      <c r="D59" s="45" t="str">
        <f>IFERROR(VLOOKUP($B$3&amp;$A59,'【貼付用】受入施設一覧（全件）'!$B:$M,MATCH(D$4,'【貼付用】受入施設一覧（全件）'!$B$3:$M$3,0),0),"")</f>
        <v/>
      </c>
      <c r="E59" s="45" t="str">
        <f>IFERROR(VLOOKUP($B$3&amp;$A59,'【貼付用】受入施設一覧（全件）'!$B:$M,MATCH(E$4,'【貼付用】受入施設一覧（全件）'!$B$3:$M$3,0),0),"")</f>
        <v/>
      </c>
      <c r="F59" s="45" t="str">
        <f>IFERROR(VLOOKUP($B$3&amp;$A59,'【貼付用】受入施設一覧（全件）'!$B:$M,MATCH(F$4,'【貼付用】受入施設一覧（全件）'!$B$3:$M$3,0),0),"")</f>
        <v/>
      </c>
      <c r="G59" s="45" t="str">
        <f>IFERROR(VLOOKUP($B$3&amp;$A59,'【貼付用】受入施設一覧（全件）'!$B:$M,MATCH(G$4,'【貼付用】受入施設一覧（全件）'!$B$3:$M$3,0),0),"")</f>
        <v/>
      </c>
      <c r="H59" s="45" t="str">
        <f>IFERROR(VLOOKUP($B$3&amp;$A59,'【貼付用】受入施設一覧（全件）'!$B:$M,MATCH(H$4,'【貼付用】受入施設一覧（全件）'!$B$3:$M$3,0),0),"")</f>
        <v/>
      </c>
      <c r="I59" s="19" t="str">
        <f>IFERROR(VLOOKUP($B$3&amp;$A59,'【貼付用】受入施設一覧（全件）'!$B:$M,MATCH(I$4,'【貼付用】受入施設一覧（全件）'!$B$3:$M$3,0),0),"")</f>
        <v/>
      </c>
      <c r="J59" s="20" t="str">
        <f>IFERROR(VLOOKUP($B$3&amp;$A59,'【貼付用】受入施設一覧（全件）'!$B:$M,MATCH(J$4,'【貼付用】受入施設一覧（全件）'!$B$3:$M$3,0),0),"")</f>
        <v/>
      </c>
      <c r="K59" s="46" t="str">
        <f>IFERROR(VLOOKUP($B$3&amp;$A59,'【貼付用】受入施設一覧（全件）'!$B:$M,MATCH(K$4,'【貼付用】受入施設一覧（全件）'!$B$3:$M$3,0),0),"")</f>
        <v/>
      </c>
    </row>
    <row r="60" spans="1:11" ht="16.5" customHeight="1" x14ac:dyDescent="0.4">
      <c r="A60" s="2">
        <f t="shared" si="4"/>
        <v>54</v>
      </c>
      <c r="B60" s="45" t="str">
        <f>IFERROR(VLOOKUP($B$3&amp;$A60,'【貼付用】受入施設一覧（全件）'!$B:$M,MATCH(B$4,'【貼付用】受入施設一覧（全件）'!$B$3:$M$3,0),0),"")</f>
        <v/>
      </c>
      <c r="C60" s="43" t="str">
        <f>IFERROR(VLOOKUP($B$3&amp;$A60,'【貼付用】受入施設一覧（全件）'!$B:$M,MATCH(C$4,'【貼付用】受入施設一覧（全件）'!$B$3:$M$3,0),0),"")</f>
        <v/>
      </c>
      <c r="D60" s="45" t="str">
        <f>IFERROR(VLOOKUP($B$3&amp;$A60,'【貼付用】受入施設一覧（全件）'!$B:$M,MATCH(D$4,'【貼付用】受入施設一覧（全件）'!$B$3:$M$3,0),0),"")</f>
        <v/>
      </c>
      <c r="E60" s="45" t="str">
        <f>IFERROR(VLOOKUP($B$3&amp;$A60,'【貼付用】受入施設一覧（全件）'!$B:$M,MATCH(E$4,'【貼付用】受入施設一覧（全件）'!$B$3:$M$3,0),0),"")</f>
        <v/>
      </c>
      <c r="F60" s="45" t="str">
        <f>IFERROR(VLOOKUP($B$3&amp;$A60,'【貼付用】受入施設一覧（全件）'!$B:$M,MATCH(F$4,'【貼付用】受入施設一覧（全件）'!$B$3:$M$3,0),0),"")</f>
        <v/>
      </c>
      <c r="G60" s="45" t="str">
        <f>IFERROR(VLOOKUP($B$3&amp;$A60,'【貼付用】受入施設一覧（全件）'!$B:$M,MATCH(G$4,'【貼付用】受入施設一覧（全件）'!$B$3:$M$3,0),0),"")</f>
        <v/>
      </c>
      <c r="H60" s="45" t="str">
        <f>IFERROR(VLOOKUP($B$3&amp;$A60,'【貼付用】受入施設一覧（全件）'!$B:$M,MATCH(H$4,'【貼付用】受入施設一覧（全件）'!$B$3:$M$3,0),0),"")</f>
        <v/>
      </c>
      <c r="I60" s="19" t="str">
        <f>IFERROR(VLOOKUP($B$3&amp;$A60,'【貼付用】受入施設一覧（全件）'!$B:$M,MATCH(I$4,'【貼付用】受入施設一覧（全件）'!$B$3:$M$3,0),0),"")</f>
        <v/>
      </c>
      <c r="J60" s="20" t="str">
        <f>IFERROR(VLOOKUP($B$3&amp;$A60,'【貼付用】受入施設一覧（全件）'!$B:$M,MATCH(J$4,'【貼付用】受入施設一覧（全件）'!$B$3:$M$3,0),0),"")</f>
        <v/>
      </c>
      <c r="K60" s="46" t="str">
        <f>IFERROR(VLOOKUP($B$3&amp;$A60,'【貼付用】受入施設一覧（全件）'!$B:$M,MATCH(K$4,'【貼付用】受入施設一覧（全件）'!$B$3:$M$3,0),0),"")</f>
        <v/>
      </c>
    </row>
    <row r="61" spans="1:11" ht="16.5" customHeight="1" x14ac:dyDescent="0.4">
      <c r="A61" s="2">
        <f t="shared" si="4"/>
        <v>55</v>
      </c>
      <c r="B61" s="45" t="str">
        <f>IFERROR(VLOOKUP($B$3&amp;$A61,'【貼付用】受入施設一覧（全件）'!$B:$M,MATCH(B$4,'【貼付用】受入施設一覧（全件）'!$B$3:$M$3,0),0),"")</f>
        <v/>
      </c>
      <c r="C61" s="43" t="str">
        <f>IFERROR(VLOOKUP($B$3&amp;$A61,'【貼付用】受入施設一覧（全件）'!$B:$M,MATCH(C$4,'【貼付用】受入施設一覧（全件）'!$B$3:$M$3,0),0),"")</f>
        <v/>
      </c>
      <c r="D61" s="45" t="str">
        <f>IFERROR(VLOOKUP($B$3&amp;$A61,'【貼付用】受入施設一覧（全件）'!$B:$M,MATCH(D$4,'【貼付用】受入施設一覧（全件）'!$B$3:$M$3,0),0),"")</f>
        <v/>
      </c>
      <c r="E61" s="45" t="str">
        <f>IFERROR(VLOOKUP($B$3&amp;$A61,'【貼付用】受入施設一覧（全件）'!$B:$M,MATCH(E$4,'【貼付用】受入施設一覧（全件）'!$B$3:$M$3,0),0),"")</f>
        <v/>
      </c>
      <c r="F61" s="45" t="str">
        <f>IFERROR(VLOOKUP($B$3&amp;$A61,'【貼付用】受入施設一覧（全件）'!$B:$M,MATCH(F$4,'【貼付用】受入施設一覧（全件）'!$B$3:$M$3,0),0),"")</f>
        <v/>
      </c>
      <c r="G61" s="45" t="str">
        <f>IFERROR(VLOOKUP($B$3&amp;$A61,'【貼付用】受入施設一覧（全件）'!$B:$M,MATCH(G$4,'【貼付用】受入施設一覧（全件）'!$B$3:$M$3,0),0),"")</f>
        <v/>
      </c>
      <c r="H61" s="45" t="str">
        <f>IFERROR(VLOOKUP($B$3&amp;$A61,'【貼付用】受入施設一覧（全件）'!$B:$M,MATCH(H$4,'【貼付用】受入施設一覧（全件）'!$B$3:$M$3,0),0),"")</f>
        <v/>
      </c>
      <c r="I61" s="19" t="str">
        <f>IFERROR(VLOOKUP($B$3&amp;$A61,'【貼付用】受入施設一覧（全件）'!$B:$M,MATCH(I$4,'【貼付用】受入施設一覧（全件）'!$B$3:$M$3,0),0),"")</f>
        <v/>
      </c>
      <c r="J61" s="20" t="str">
        <f>IFERROR(VLOOKUP($B$3&amp;$A61,'【貼付用】受入施設一覧（全件）'!$B:$M,MATCH(J$4,'【貼付用】受入施設一覧（全件）'!$B$3:$M$3,0),0),"")</f>
        <v/>
      </c>
      <c r="K61" s="46" t="str">
        <f>IFERROR(VLOOKUP($B$3&amp;$A61,'【貼付用】受入施設一覧（全件）'!$B:$M,MATCH(K$4,'【貼付用】受入施設一覧（全件）'!$B$3:$M$3,0),0),"")</f>
        <v/>
      </c>
    </row>
    <row r="62" spans="1:11" ht="16.5" customHeight="1" x14ac:dyDescent="0.4">
      <c r="A62" s="2">
        <f t="shared" si="4"/>
        <v>56</v>
      </c>
      <c r="B62" s="45" t="str">
        <f>IFERROR(VLOOKUP($B$3&amp;$A62,'【貼付用】受入施設一覧（全件）'!$B:$M,MATCH(B$4,'【貼付用】受入施設一覧（全件）'!$B$3:$M$3,0),0),"")</f>
        <v/>
      </c>
      <c r="C62" s="43" t="str">
        <f>IFERROR(VLOOKUP($B$3&amp;$A62,'【貼付用】受入施設一覧（全件）'!$B:$M,MATCH(C$4,'【貼付用】受入施設一覧（全件）'!$B$3:$M$3,0),0),"")</f>
        <v/>
      </c>
      <c r="D62" s="45" t="str">
        <f>IFERROR(VLOOKUP($B$3&amp;$A62,'【貼付用】受入施設一覧（全件）'!$B:$M,MATCH(D$4,'【貼付用】受入施設一覧（全件）'!$B$3:$M$3,0),0),"")</f>
        <v/>
      </c>
      <c r="E62" s="45" t="str">
        <f>IFERROR(VLOOKUP($B$3&amp;$A62,'【貼付用】受入施設一覧（全件）'!$B:$M,MATCH(E$4,'【貼付用】受入施設一覧（全件）'!$B$3:$M$3,0),0),"")</f>
        <v/>
      </c>
      <c r="F62" s="45" t="str">
        <f>IFERROR(VLOOKUP($B$3&amp;$A62,'【貼付用】受入施設一覧（全件）'!$B:$M,MATCH(F$4,'【貼付用】受入施設一覧（全件）'!$B$3:$M$3,0),0),"")</f>
        <v/>
      </c>
      <c r="G62" s="45" t="str">
        <f>IFERROR(VLOOKUP($B$3&amp;$A62,'【貼付用】受入施設一覧（全件）'!$B:$M,MATCH(G$4,'【貼付用】受入施設一覧（全件）'!$B$3:$M$3,0),0),"")</f>
        <v/>
      </c>
      <c r="H62" s="45" t="str">
        <f>IFERROR(VLOOKUP($B$3&amp;$A62,'【貼付用】受入施設一覧（全件）'!$B:$M,MATCH(H$4,'【貼付用】受入施設一覧（全件）'!$B$3:$M$3,0),0),"")</f>
        <v/>
      </c>
      <c r="I62" s="19" t="str">
        <f>IFERROR(VLOOKUP($B$3&amp;$A62,'【貼付用】受入施設一覧（全件）'!$B:$M,MATCH(I$4,'【貼付用】受入施設一覧（全件）'!$B$3:$M$3,0),0),"")</f>
        <v/>
      </c>
      <c r="J62" s="20" t="str">
        <f>IFERROR(VLOOKUP($B$3&amp;$A62,'【貼付用】受入施設一覧（全件）'!$B:$M,MATCH(J$4,'【貼付用】受入施設一覧（全件）'!$B$3:$M$3,0),0),"")</f>
        <v/>
      </c>
      <c r="K62" s="46" t="str">
        <f>IFERROR(VLOOKUP($B$3&amp;$A62,'【貼付用】受入施設一覧（全件）'!$B:$M,MATCH(K$4,'【貼付用】受入施設一覧（全件）'!$B$3:$M$3,0),0),"")</f>
        <v/>
      </c>
    </row>
    <row r="63" spans="1:11" ht="16.5" customHeight="1" x14ac:dyDescent="0.4">
      <c r="A63" s="2">
        <f t="shared" si="4"/>
        <v>57</v>
      </c>
      <c r="B63" s="45" t="str">
        <f>IFERROR(VLOOKUP($B$3&amp;$A63,'【貼付用】受入施設一覧（全件）'!$B:$M,MATCH(B$4,'【貼付用】受入施設一覧（全件）'!$B$3:$M$3,0),0),"")</f>
        <v/>
      </c>
      <c r="C63" s="43" t="str">
        <f>IFERROR(VLOOKUP($B$3&amp;$A63,'【貼付用】受入施設一覧（全件）'!$B:$M,MATCH(C$4,'【貼付用】受入施設一覧（全件）'!$B$3:$M$3,0),0),"")</f>
        <v/>
      </c>
      <c r="D63" s="45" t="str">
        <f>IFERROR(VLOOKUP($B$3&amp;$A63,'【貼付用】受入施設一覧（全件）'!$B:$M,MATCH(D$4,'【貼付用】受入施設一覧（全件）'!$B$3:$M$3,0),0),"")</f>
        <v/>
      </c>
      <c r="E63" s="45" t="str">
        <f>IFERROR(VLOOKUP($B$3&amp;$A63,'【貼付用】受入施設一覧（全件）'!$B:$M,MATCH(E$4,'【貼付用】受入施設一覧（全件）'!$B$3:$M$3,0),0),"")</f>
        <v/>
      </c>
      <c r="F63" s="45" t="str">
        <f>IFERROR(VLOOKUP($B$3&amp;$A63,'【貼付用】受入施設一覧（全件）'!$B:$M,MATCH(F$4,'【貼付用】受入施設一覧（全件）'!$B$3:$M$3,0),0),"")</f>
        <v/>
      </c>
      <c r="G63" s="45" t="str">
        <f>IFERROR(VLOOKUP($B$3&amp;$A63,'【貼付用】受入施設一覧（全件）'!$B:$M,MATCH(G$4,'【貼付用】受入施設一覧（全件）'!$B$3:$M$3,0),0),"")</f>
        <v/>
      </c>
      <c r="H63" s="45" t="str">
        <f>IFERROR(VLOOKUP($B$3&amp;$A63,'【貼付用】受入施設一覧（全件）'!$B:$M,MATCH(H$4,'【貼付用】受入施設一覧（全件）'!$B$3:$M$3,0),0),"")</f>
        <v/>
      </c>
      <c r="I63" s="19" t="str">
        <f>IFERROR(VLOOKUP($B$3&amp;$A63,'【貼付用】受入施設一覧（全件）'!$B:$M,MATCH(I$4,'【貼付用】受入施設一覧（全件）'!$B$3:$M$3,0),0),"")</f>
        <v/>
      </c>
      <c r="J63" s="20" t="str">
        <f>IFERROR(VLOOKUP($B$3&amp;$A63,'【貼付用】受入施設一覧（全件）'!$B:$M,MATCH(J$4,'【貼付用】受入施設一覧（全件）'!$B$3:$M$3,0),0),"")</f>
        <v/>
      </c>
      <c r="K63" s="46" t="str">
        <f>IFERROR(VLOOKUP($B$3&amp;$A63,'【貼付用】受入施設一覧（全件）'!$B:$M,MATCH(K$4,'【貼付用】受入施設一覧（全件）'!$B$3:$M$3,0),0),"")</f>
        <v/>
      </c>
    </row>
    <row r="64" spans="1:11" ht="16.5" customHeight="1" x14ac:dyDescent="0.4">
      <c r="A64" s="2">
        <f t="shared" si="4"/>
        <v>58</v>
      </c>
      <c r="B64" s="45" t="str">
        <f>IFERROR(VLOOKUP($B$3&amp;$A64,'【貼付用】受入施設一覧（全件）'!$B:$M,MATCH(B$4,'【貼付用】受入施設一覧（全件）'!$B$3:$M$3,0),0),"")</f>
        <v/>
      </c>
      <c r="C64" s="43" t="str">
        <f>IFERROR(VLOOKUP($B$3&amp;$A64,'【貼付用】受入施設一覧（全件）'!$B:$M,MATCH(C$4,'【貼付用】受入施設一覧（全件）'!$B$3:$M$3,0),0),"")</f>
        <v/>
      </c>
      <c r="D64" s="45" t="str">
        <f>IFERROR(VLOOKUP($B$3&amp;$A64,'【貼付用】受入施設一覧（全件）'!$B:$M,MATCH(D$4,'【貼付用】受入施設一覧（全件）'!$B$3:$M$3,0),0),"")</f>
        <v/>
      </c>
      <c r="E64" s="45" t="str">
        <f>IFERROR(VLOOKUP($B$3&amp;$A64,'【貼付用】受入施設一覧（全件）'!$B:$M,MATCH(E$4,'【貼付用】受入施設一覧（全件）'!$B$3:$M$3,0),0),"")</f>
        <v/>
      </c>
      <c r="F64" s="45" t="str">
        <f>IFERROR(VLOOKUP($B$3&amp;$A64,'【貼付用】受入施設一覧（全件）'!$B:$M,MATCH(F$4,'【貼付用】受入施設一覧（全件）'!$B$3:$M$3,0),0),"")</f>
        <v/>
      </c>
      <c r="G64" s="45" t="str">
        <f>IFERROR(VLOOKUP($B$3&amp;$A64,'【貼付用】受入施設一覧（全件）'!$B:$M,MATCH(G$4,'【貼付用】受入施設一覧（全件）'!$B$3:$M$3,0),0),"")</f>
        <v/>
      </c>
      <c r="H64" s="45" t="str">
        <f>IFERROR(VLOOKUP($B$3&amp;$A64,'【貼付用】受入施設一覧（全件）'!$B:$M,MATCH(H$4,'【貼付用】受入施設一覧（全件）'!$B$3:$M$3,0),0),"")</f>
        <v/>
      </c>
      <c r="I64" s="19" t="str">
        <f>IFERROR(VLOOKUP($B$3&amp;$A64,'【貼付用】受入施設一覧（全件）'!$B:$M,MATCH(I$4,'【貼付用】受入施設一覧（全件）'!$B$3:$M$3,0),0),"")</f>
        <v/>
      </c>
      <c r="J64" s="20" t="str">
        <f>IFERROR(VLOOKUP($B$3&amp;$A64,'【貼付用】受入施設一覧（全件）'!$B:$M,MATCH(J$4,'【貼付用】受入施設一覧（全件）'!$B$3:$M$3,0),0),"")</f>
        <v/>
      </c>
      <c r="K64" s="46" t="str">
        <f>IFERROR(VLOOKUP($B$3&amp;$A64,'【貼付用】受入施設一覧（全件）'!$B:$M,MATCH(K$4,'【貼付用】受入施設一覧（全件）'!$B$3:$M$3,0),0),"")</f>
        <v/>
      </c>
    </row>
    <row r="65" spans="1:11" ht="16.5" customHeight="1" x14ac:dyDescent="0.4">
      <c r="A65" s="2">
        <f t="shared" si="4"/>
        <v>59</v>
      </c>
      <c r="B65" s="45" t="str">
        <f>IFERROR(VLOOKUP($B$3&amp;$A65,'【貼付用】受入施設一覧（全件）'!$B:$M,MATCH(B$4,'【貼付用】受入施設一覧（全件）'!$B$3:$M$3,0),0),"")</f>
        <v/>
      </c>
      <c r="C65" s="43" t="str">
        <f>IFERROR(VLOOKUP($B$3&amp;$A65,'【貼付用】受入施設一覧（全件）'!$B:$M,MATCH(C$4,'【貼付用】受入施設一覧（全件）'!$B$3:$M$3,0),0),"")</f>
        <v/>
      </c>
      <c r="D65" s="45" t="str">
        <f>IFERROR(VLOOKUP($B$3&amp;$A65,'【貼付用】受入施設一覧（全件）'!$B:$M,MATCH(D$4,'【貼付用】受入施設一覧（全件）'!$B$3:$M$3,0),0),"")</f>
        <v/>
      </c>
      <c r="E65" s="45" t="str">
        <f>IFERROR(VLOOKUP($B$3&amp;$A65,'【貼付用】受入施設一覧（全件）'!$B:$M,MATCH(E$4,'【貼付用】受入施設一覧（全件）'!$B$3:$M$3,0),0),"")</f>
        <v/>
      </c>
      <c r="F65" s="45" t="str">
        <f>IFERROR(VLOOKUP($B$3&amp;$A65,'【貼付用】受入施設一覧（全件）'!$B:$M,MATCH(F$4,'【貼付用】受入施設一覧（全件）'!$B$3:$M$3,0),0),"")</f>
        <v/>
      </c>
      <c r="G65" s="45" t="str">
        <f>IFERROR(VLOOKUP($B$3&amp;$A65,'【貼付用】受入施設一覧（全件）'!$B:$M,MATCH(G$4,'【貼付用】受入施設一覧（全件）'!$B$3:$M$3,0),0),"")</f>
        <v/>
      </c>
      <c r="H65" s="45" t="str">
        <f>IFERROR(VLOOKUP($B$3&amp;$A65,'【貼付用】受入施設一覧（全件）'!$B:$M,MATCH(H$4,'【貼付用】受入施設一覧（全件）'!$B$3:$M$3,0),0),"")</f>
        <v/>
      </c>
      <c r="I65" s="19" t="str">
        <f>IFERROR(VLOOKUP($B$3&amp;$A65,'【貼付用】受入施設一覧（全件）'!$B:$M,MATCH(I$4,'【貼付用】受入施設一覧（全件）'!$B$3:$M$3,0),0),"")</f>
        <v/>
      </c>
      <c r="J65" s="20" t="str">
        <f>IFERROR(VLOOKUP($B$3&amp;$A65,'【貼付用】受入施設一覧（全件）'!$B:$M,MATCH(J$4,'【貼付用】受入施設一覧（全件）'!$B$3:$M$3,0),0),"")</f>
        <v/>
      </c>
      <c r="K65" s="46" t="str">
        <f>IFERROR(VLOOKUP($B$3&amp;$A65,'【貼付用】受入施設一覧（全件）'!$B:$M,MATCH(K$4,'【貼付用】受入施設一覧（全件）'!$B$3:$M$3,0),0),"")</f>
        <v/>
      </c>
    </row>
    <row r="66" spans="1:11" ht="16.5" customHeight="1" x14ac:dyDescent="0.4">
      <c r="A66" s="2">
        <f t="shared" si="4"/>
        <v>60</v>
      </c>
      <c r="B66" s="45" t="str">
        <f>IFERROR(VLOOKUP($B$3&amp;$A66,'【貼付用】受入施設一覧（全件）'!$B:$M,MATCH(B$4,'【貼付用】受入施設一覧（全件）'!$B$3:$M$3,0),0),"")</f>
        <v/>
      </c>
      <c r="C66" s="43" t="str">
        <f>IFERROR(VLOOKUP($B$3&amp;$A66,'【貼付用】受入施設一覧（全件）'!$B:$M,MATCH(C$4,'【貼付用】受入施設一覧（全件）'!$B$3:$M$3,0),0),"")</f>
        <v/>
      </c>
      <c r="D66" s="45" t="str">
        <f>IFERROR(VLOOKUP($B$3&amp;$A66,'【貼付用】受入施設一覧（全件）'!$B:$M,MATCH(D$4,'【貼付用】受入施設一覧（全件）'!$B$3:$M$3,0),0),"")</f>
        <v/>
      </c>
      <c r="E66" s="45" t="str">
        <f>IFERROR(VLOOKUP($B$3&amp;$A66,'【貼付用】受入施設一覧（全件）'!$B:$M,MATCH(E$4,'【貼付用】受入施設一覧（全件）'!$B$3:$M$3,0),0),"")</f>
        <v/>
      </c>
      <c r="F66" s="45" t="str">
        <f>IFERROR(VLOOKUP($B$3&amp;$A66,'【貼付用】受入施設一覧（全件）'!$B:$M,MATCH(F$4,'【貼付用】受入施設一覧（全件）'!$B$3:$M$3,0),0),"")</f>
        <v/>
      </c>
      <c r="G66" s="45" t="str">
        <f>IFERROR(VLOOKUP($B$3&amp;$A66,'【貼付用】受入施設一覧（全件）'!$B:$M,MATCH(G$4,'【貼付用】受入施設一覧（全件）'!$B$3:$M$3,0),0),"")</f>
        <v/>
      </c>
      <c r="H66" s="45" t="str">
        <f>IFERROR(VLOOKUP($B$3&amp;$A66,'【貼付用】受入施設一覧（全件）'!$B:$M,MATCH(H$4,'【貼付用】受入施設一覧（全件）'!$B$3:$M$3,0),0),"")</f>
        <v/>
      </c>
      <c r="I66" s="19" t="str">
        <f>IFERROR(VLOOKUP($B$3&amp;$A66,'【貼付用】受入施設一覧（全件）'!$B:$M,MATCH(I$4,'【貼付用】受入施設一覧（全件）'!$B$3:$M$3,0),0),"")</f>
        <v/>
      </c>
      <c r="J66" s="20" t="str">
        <f>IFERROR(VLOOKUP($B$3&amp;$A66,'【貼付用】受入施設一覧（全件）'!$B:$M,MATCH(J$4,'【貼付用】受入施設一覧（全件）'!$B$3:$M$3,0),0),"")</f>
        <v/>
      </c>
      <c r="K66" s="46" t="str">
        <f>IFERROR(VLOOKUP($B$3&amp;$A66,'【貼付用】受入施設一覧（全件）'!$B:$M,MATCH(K$4,'【貼付用】受入施設一覧（全件）'!$B$3:$M$3,0),0),"")</f>
        <v/>
      </c>
    </row>
    <row r="67" spans="1:11" ht="16.5" customHeight="1" x14ac:dyDescent="0.4">
      <c r="A67" s="2">
        <f t="shared" si="4"/>
        <v>61</v>
      </c>
      <c r="B67" s="45" t="str">
        <f>IFERROR(VLOOKUP($B$3&amp;$A67,'【貼付用】受入施設一覧（全件）'!$B:$M,MATCH(B$4,'【貼付用】受入施設一覧（全件）'!$B$3:$M$3,0),0),"")</f>
        <v/>
      </c>
      <c r="C67" s="43" t="str">
        <f>IFERROR(VLOOKUP($B$3&amp;$A67,'【貼付用】受入施設一覧（全件）'!$B:$M,MATCH(C$4,'【貼付用】受入施設一覧（全件）'!$B$3:$M$3,0),0),"")</f>
        <v/>
      </c>
      <c r="D67" s="45" t="str">
        <f>IFERROR(VLOOKUP($B$3&amp;$A67,'【貼付用】受入施設一覧（全件）'!$B:$M,MATCH(D$4,'【貼付用】受入施設一覧（全件）'!$B$3:$M$3,0),0),"")</f>
        <v/>
      </c>
      <c r="E67" s="45" t="str">
        <f>IFERROR(VLOOKUP($B$3&amp;$A67,'【貼付用】受入施設一覧（全件）'!$B:$M,MATCH(E$4,'【貼付用】受入施設一覧（全件）'!$B$3:$M$3,0),0),"")</f>
        <v/>
      </c>
      <c r="F67" s="45" t="str">
        <f>IFERROR(VLOOKUP($B$3&amp;$A67,'【貼付用】受入施設一覧（全件）'!$B:$M,MATCH(F$4,'【貼付用】受入施設一覧（全件）'!$B$3:$M$3,0),0),"")</f>
        <v/>
      </c>
      <c r="G67" s="45" t="str">
        <f>IFERROR(VLOOKUP($B$3&amp;$A67,'【貼付用】受入施設一覧（全件）'!$B:$M,MATCH(G$4,'【貼付用】受入施設一覧（全件）'!$B$3:$M$3,0),0),"")</f>
        <v/>
      </c>
      <c r="H67" s="45" t="str">
        <f>IFERROR(VLOOKUP($B$3&amp;$A67,'【貼付用】受入施設一覧（全件）'!$B:$M,MATCH(H$4,'【貼付用】受入施設一覧（全件）'!$B$3:$M$3,0),0),"")</f>
        <v/>
      </c>
      <c r="I67" s="19" t="str">
        <f>IFERROR(VLOOKUP($B$3&amp;$A67,'【貼付用】受入施設一覧（全件）'!$B:$M,MATCH(I$4,'【貼付用】受入施設一覧（全件）'!$B$3:$M$3,0),0),"")</f>
        <v/>
      </c>
      <c r="J67" s="20" t="str">
        <f>IFERROR(VLOOKUP($B$3&amp;$A67,'【貼付用】受入施設一覧（全件）'!$B:$M,MATCH(J$4,'【貼付用】受入施設一覧（全件）'!$B$3:$M$3,0),0),"")</f>
        <v/>
      </c>
      <c r="K67" s="46" t="str">
        <f>IFERROR(VLOOKUP($B$3&amp;$A67,'【貼付用】受入施設一覧（全件）'!$B:$M,MATCH(K$4,'【貼付用】受入施設一覧（全件）'!$B$3:$M$3,0),0),"")</f>
        <v/>
      </c>
    </row>
    <row r="68" spans="1:11" ht="16.5" customHeight="1" x14ac:dyDescent="0.4">
      <c r="A68" s="2">
        <f t="shared" si="4"/>
        <v>62</v>
      </c>
      <c r="B68" s="45" t="str">
        <f>IFERROR(VLOOKUP($B$3&amp;$A68,'【貼付用】受入施設一覧（全件）'!$B:$M,MATCH(B$4,'【貼付用】受入施設一覧（全件）'!$B$3:$M$3,0),0),"")</f>
        <v/>
      </c>
      <c r="C68" s="43" t="str">
        <f>IFERROR(VLOOKUP($B$3&amp;$A68,'【貼付用】受入施設一覧（全件）'!$B:$M,MATCH(C$4,'【貼付用】受入施設一覧（全件）'!$B$3:$M$3,0),0),"")</f>
        <v/>
      </c>
      <c r="D68" s="45" t="str">
        <f>IFERROR(VLOOKUP($B$3&amp;$A68,'【貼付用】受入施設一覧（全件）'!$B:$M,MATCH(D$4,'【貼付用】受入施設一覧（全件）'!$B$3:$M$3,0),0),"")</f>
        <v/>
      </c>
      <c r="E68" s="45" t="str">
        <f>IFERROR(VLOOKUP($B$3&amp;$A68,'【貼付用】受入施設一覧（全件）'!$B:$M,MATCH(E$4,'【貼付用】受入施設一覧（全件）'!$B$3:$M$3,0),0),"")</f>
        <v/>
      </c>
      <c r="F68" s="45" t="str">
        <f>IFERROR(VLOOKUP($B$3&amp;$A68,'【貼付用】受入施設一覧（全件）'!$B:$M,MATCH(F$4,'【貼付用】受入施設一覧（全件）'!$B$3:$M$3,0),0),"")</f>
        <v/>
      </c>
      <c r="G68" s="45" t="str">
        <f>IFERROR(VLOOKUP($B$3&amp;$A68,'【貼付用】受入施設一覧（全件）'!$B:$M,MATCH(G$4,'【貼付用】受入施設一覧（全件）'!$B$3:$M$3,0),0),"")</f>
        <v/>
      </c>
      <c r="H68" s="45" t="str">
        <f>IFERROR(VLOOKUP($B$3&amp;$A68,'【貼付用】受入施設一覧（全件）'!$B:$M,MATCH(H$4,'【貼付用】受入施設一覧（全件）'!$B$3:$M$3,0),0),"")</f>
        <v/>
      </c>
      <c r="I68" s="19" t="str">
        <f>IFERROR(VLOOKUP($B$3&amp;$A68,'【貼付用】受入施設一覧（全件）'!$B:$M,MATCH(I$4,'【貼付用】受入施設一覧（全件）'!$B$3:$M$3,0),0),"")</f>
        <v/>
      </c>
      <c r="J68" s="20" t="str">
        <f>IFERROR(VLOOKUP($B$3&amp;$A68,'【貼付用】受入施設一覧（全件）'!$B:$M,MATCH(J$4,'【貼付用】受入施設一覧（全件）'!$B$3:$M$3,0),0),"")</f>
        <v/>
      </c>
      <c r="K68" s="46" t="str">
        <f>IFERROR(VLOOKUP($B$3&amp;$A68,'【貼付用】受入施設一覧（全件）'!$B:$M,MATCH(K$4,'【貼付用】受入施設一覧（全件）'!$B$3:$M$3,0),0),"")</f>
        <v/>
      </c>
    </row>
    <row r="69" spans="1:11" ht="16.5" customHeight="1" x14ac:dyDescent="0.4">
      <c r="A69" s="2">
        <f t="shared" si="4"/>
        <v>63</v>
      </c>
      <c r="B69" s="45" t="str">
        <f>IFERROR(VLOOKUP($B$3&amp;$A69,'【貼付用】受入施設一覧（全件）'!$B:$M,MATCH(B$4,'【貼付用】受入施設一覧（全件）'!$B$3:$M$3,0),0),"")</f>
        <v/>
      </c>
      <c r="C69" s="43" t="str">
        <f>IFERROR(VLOOKUP($B$3&amp;$A69,'【貼付用】受入施設一覧（全件）'!$B:$M,MATCH(C$4,'【貼付用】受入施設一覧（全件）'!$B$3:$M$3,0),0),"")</f>
        <v/>
      </c>
      <c r="D69" s="45" t="str">
        <f>IFERROR(VLOOKUP($B$3&amp;$A69,'【貼付用】受入施設一覧（全件）'!$B:$M,MATCH(D$4,'【貼付用】受入施設一覧（全件）'!$B$3:$M$3,0),0),"")</f>
        <v/>
      </c>
      <c r="E69" s="45" t="str">
        <f>IFERROR(VLOOKUP($B$3&amp;$A69,'【貼付用】受入施設一覧（全件）'!$B:$M,MATCH(E$4,'【貼付用】受入施設一覧（全件）'!$B$3:$M$3,0),0),"")</f>
        <v/>
      </c>
      <c r="F69" s="45" t="str">
        <f>IFERROR(VLOOKUP($B$3&amp;$A69,'【貼付用】受入施設一覧（全件）'!$B:$M,MATCH(F$4,'【貼付用】受入施設一覧（全件）'!$B$3:$M$3,0),0),"")</f>
        <v/>
      </c>
      <c r="G69" s="45" t="str">
        <f>IFERROR(VLOOKUP($B$3&amp;$A69,'【貼付用】受入施設一覧（全件）'!$B:$M,MATCH(G$4,'【貼付用】受入施設一覧（全件）'!$B$3:$M$3,0),0),"")</f>
        <v/>
      </c>
      <c r="H69" s="45" t="str">
        <f>IFERROR(VLOOKUP($B$3&amp;$A69,'【貼付用】受入施設一覧（全件）'!$B:$M,MATCH(H$4,'【貼付用】受入施設一覧（全件）'!$B$3:$M$3,0),0),"")</f>
        <v/>
      </c>
      <c r="I69" s="19" t="str">
        <f>IFERROR(VLOOKUP($B$3&amp;$A69,'【貼付用】受入施設一覧（全件）'!$B:$M,MATCH(I$4,'【貼付用】受入施設一覧（全件）'!$B$3:$M$3,0),0),"")</f>
        <v/>
      </c>
      <c r="J69" s="20" t="str">
        <f>IFERROR(VLOOKUP($B$3&amp;$A69,'【貼付用】受入施設一覧（全件）'!$B:$M,MATCH(J$4,'【貼付用】受入施設一覧（全件）'!$B$3:$M$3,0),0),"")</f>
        <v/>
      </c>
      <c r="K69" s="46" t="str">
        <f>IFERROR(VLOOKUP($B$3&amp;$A69,'【貼付用】受入施設一覧（全件）'!$B:$M,MATCH(K$4,'【貼付用】受入施設一覧（全件）'!$B$3:$M$3,0),0),"")</f>
        <v/>
      </c>
    </row>
    <row r="70" spans="1:11" ht="16.5" customHeight="1" x14ac:dyDescent="0.4">
      <c r="A70" s="2">
        <f t="shared" si="4"/>
        <v>64</v>
      </c>
      <c r="B70" s="45" t="str">
        <f>IFERROR(VLOOKUP($B$3&amp;$A70,'【貼付用】受入施設一覧（全件）'!$B:$M,MATCH(B$4,'【貼付用】受入施設一覧（全件）'!$B$3:$M$3,0),0),"")</f>
        <v/>
      </c>
      <c r="C70" s="43" t="str">
        <f>IFERROR(VLOOKUP($B$3&amp;$A70,'【貼付用】受入施設一覧（全件）'!$B:$M,MATCH(C$4,'【貼付用】受入施設一覧（全件）'!$B$3:$M$3,0),0),"")</f>
        <v/>
      </c>
      <c r="D70" s="45" t="str">
        <f>IFERROR(VLOOKUP($B$3&amp;$A70,'【貼付用】受入施設一覧（全件）'!$B:$M,MATCH(D$4,'【貼付用】受入施設一覧（全件）'!$B$3:$M$3,0),0),"")</f>
        <v/>
      </c>
      <c r="E70" s="45" t="str">
        <f>IFERROR(VLOOKUP($B$3&amp;$A70,'【貼付用】受入施設一覧（全件）'!$B:$M,MATCH(E$4,'【貼付用】受入施設一覧（全件）'!$B$3:$M$3,0),0),"")</f>
        <v/>
      </c>
      <c r="F70" s="45" t="str">
        <f>IFERROR(VLOOKUP($B$3&amp;$A70,'【貼付用】受入施設一覧（全件）'!$B:$M,MATCH(F$4,'【貼付用】受入施設一覧（全件）'!$B$3:$M$3,0),0),"")</f>
        <v/>
      </c>
      <c r="G70" s="45" t="str">
        <f>IFERROR(VLOOKUP($B$3&amp;$A70,'【貼付用】受入施設一覧（全件）'!$B:$M,MATCH(G$4,'【貼付用】受入施設一覧（全件）'!$B$3:$M$3,0),0),"")</f>
        <v/>
      </c>
      <c r="H70" s="45" t="str">
        <f>IFERROR(VLOOKUP($B$3&amp;$A70,'【貼付用】受入施設一覧（全件）'!$B:$M,MATCH(H$4,'【貼付用】受入施設一覧（全件）'!$B$3:$M$3,0),0),"")</f>
        <v/>
      </c>
      <c r="I70" s="19" t="str">
        <f>IFERROR(VLOOKUP($B$3&amp;$A70,'【貼付用】受入施設一覧（全件）'!$B:$M,MATCH(I$4,'【貼付用】受入施設一覧（全件）'!$B$3:$M$3,0),0),"")</f>
        <v/>
      </c>
      <c r="J70" s="20" t="str">
        <f>IFERROR(VLOOKUP($B$3&amp;$A70,'【貼付用】受入施設一覧（全件）'!$B:$M,MATCH(J$4,'【貼付用】受入施設一覧（全件）'!$B$3:$M$3,0),0),"")</f>
        <v/>
      </c>
      <c r="K70" s="46" t="str">
        <f>IFERROR(VLOOKUP($B$3&amp;$A70,'【貼付用】受入施設一覧（全件）'!$B:$M,MATCH(K$4,'【貼付用】受入施設一覧（全件）'!$B$3:$M$3,0),0),"")</f>
        <v/>
      </c>
    </row>
    <row r="71" spans="1:11" ht="16.5" customHeight="1" x14ac:dyDescent="0.4">
      <c r="A71" s="2">
        <f t="shared" ref="A71:A106" si="5">ROW()-6</f>
        <v>65</v>
      </c>
      <c r="B71" s="45" t="str">
        <f>IFERROR(VLOOKUP($B$3&amp;$A71,'【貼付用】受入施設一覧（全件）'!$B:$M,MATCH(B$4,'【貼付用】受入施設一覧（全件）'!$B$3:$M$3,0),0),"")</f>
        <v/>
      </c>
      <c r="C71" s="43" t="str">
        <f>IFERROR(VLOOKUP($B$3&amp;$A71,'【貼付用】受入施設一覧（全件）'!$B:$M,MATCH(C$4,'【貼付用】受入施設一覧（全件）'!$B$3:$M$3,0),0),"")</f>
        <v/>
      </c>
      <c r="D71" s="45" t="str">
        <f>IFERROR(VLOOKUP($B$3&amp;$A71,'【貼付用】受入施設一覧（全件）'!$B:$M,MATCH(D$4,'【貼付用】受入施設一覧（全件）'!$B$3:$M$3,0),0),"")</f>
        <v/>
      </c>
      <c r="E71" s="45" t="str">
        <f>IFERROR(VLOOKUP($B$3&amp;$A71,'【貼付用】受入施設一覧（全件）'!$B:$M,MATCH(E$4,'【貼付用】受入施設一覧（全件）'!$B$3:$M$3,0),0),"")</f>
        <v/>
      </c>
      <c r="F71" s="45" t="str">
        <f>IFERROR(VLOOKUP($B$3&amp;$A71,'【貼付用】受入施設一覧（全件）'!$B:$M,MATCH(F$4,'【貼付用】受入施設一覧（全件）'!$B$3:$M$3,0),0),"")</f>
        <v/>
      </c>
      <c r="G71" s="45" t="str">
        <f>IFERROR(VLOOKUP($B$3&amp;$A71,'【貼付用】受入施設一覧（全件）'!$B:$M,MATCH(G$4,'【貼付用】受入施設一覧（全件）'!$B$3:$M$3,0),0),"")</f>
        <v/>
      </c>
      <c r="H71" s="45" t="str">
        <f>IFERROR(VLOOKUP($B$3&amp;$A71,'【貼付用】受入施設一覧（全件）'!$B:$M,MATCH(H$4,'【貼付用】受入施設一覧（全件）'!$B$3:$M$3,0),0),"")</f>
        <v/>
      </c>
      <c r="I71" s="19" t="str">
        <f>IFERROR(VLOOKUP($B$3&amp;$A71,'【貼付用】受入施設一覧（全件）'!$B:$M,MATCH(I$4,'【貼付用】受入施設一覧（全件）'!$B$3:$M$3,0),0),"")</f>
        <v/>
      </c>
      <c r="J71" s="20" t="str">
        <f>IFERROR(VLOOKUP($B$3&amp;$A71,'【貼付用】受入施設一覧（全件）'!$B:$M,MATCH(J$4,'【貼付用】受入施設一覧（全件）'!$B$3:$M$3,0),0),"")</f>
        <v/>
      </c>
      <c r="K71" s="46" t="str">
        <f>IFERROR(VLOOKUP($B$3&amp;$A71,'【貼付用】受入施設一覧（全件）'!$B:$M,MATCH(K$4,'【貼付用】受入施設一覧（全件）'!$B$3:$M$3,0),0),"")</f>
        <v/>
      </c>
    </row>
    <row r="72" spans="1:11" ht="16.5" customHeight="1" x14ac:dyDescent="0.4">
      <c r="A72" s="2">
        <f t="shared" si="5"/>
        <v>66</v>
      </c>
      <c r="B72" s="45" t="str">
        <f>IFERROR(VLOOKUP($B$3&amp;$A72,'【貼付用】受入施設一覧（全件）'!$B:$M,MATCH(B$4,'【貼付用】受入施設一覧（全件）'!$B$3:$M$3,0),0),"")</f>
        <v/>
      </c>
      <c r="C72" s="43" t="str">
        <f>IFERROR(VLOOKUP($B$3&amp;$A72,'【貼付用】受入施設一覧（全件）'!$B:$M,MATCH(C$4,'【貼付用】受入施設一覧（全件）'!$B$3:$M$3,0),0),"")</f>
        <v/>
      </c>
      <c r="D72" s="45" t="str">
        <f>IFERROR(VLOOKUP($B$3&amp;$A72,'【貼付用】受入施設一覧（全件）'!$B:$M,MATCH(D$4,'【貼付用】受入施設一覧（全件）'!$B$3:$M$3,0),0),"")</f>
        <v/>
      </c>
      <c r="E72" s="45" t="str">
        <f>IFERROR(VLOOKUP($B$3&amp;$A72,'【貼付用】受入施設一覧（全件）'!$B:$M,MATCH(E$4,'【貼付用】受入施設一覧（全件）'!$B$3:$M$3,0),0),"")</f>
        <v/>
      </c>
      <c r="F72" s="45" t="str">
        <f>IFERROR(VLOOKUP($B$3&amp;$A72,'【貼付用】受入施設一覧（全件）'!$B:$M,MATCH(F$4,'【貼付用】受入施設一覧（全件）'!$B$3:$M$3,0),0),"")</f>
        <v/>
      </c>
      <c r="G72" s="45" t="str">
        <f>IFERROR(VLOOKUP($B$3&amp;$A72,'【貼付用】受入施設一覧（全件）'!$B:$M,MATCH(G$4,'【貼付用】受入施設一覧（全件）'!$B$3:$M$3,0),0),"")</f>
        <v/>
      </c>
      <c r="H72" s="45" t="str">
        <f>IFERROR(VLOOKUP($B$3&amp;$A72,'【貼付用】受入施設一覧（全件）'!$B:$M,MATCH(H$4,'【貼付用】受入施設一覧（全件）'!$B$3:$M$3,0),0),"")</f>
        <v/>
      </c>
      <c r="I72" s="19" t="str">
        <f>IFERROR(VLOOKUP($B$3&amp;$A72,'【貼付用】受入施設一覧（全件）'!$B:$M,MATCH(I$4,'【貼付用】受入施設一覧（全件）'!$B$3:$M$3,0),0),"")</f>
        <v/>
      </c>
      <c r="J72" s="20" t="str">
        <f>IFERROR(VLOOKUP($B$3&amp;$A72,'【貼付用】受入施設一覧（全件）'!$B:$M,MATCH(J$4,'【貼付用】受入施設一覧（全件）'!$B$3:$M$3,0),0),"")</f>
        <v/>
      </c>
      <c r="K72" s="46" t="str">
        <f>IFERROR(VLOOKUP($B$3&amp;$A72,'【貼付用】受入施設一覧（全件）'!$B:$M,MATCH(K$4,'【貼付用】受入施設一覧（全件）'!$B$3:$M$3,0),0),"")</f>
        <v/>
      </c>
    </row>
    <row r="73" spans="1:11" ht="16.5" customHeight="1" x14ac:dyDescent="0.4">
      <c r="A73" s="2">
        <f t="shared" si="5"/>
        <v>67</v>
      </c>
      <c r="B73" s="45" t="str">
        <f>IFERROR(VLOOKUP($B$3&amp;$A73,'【貼付用】受入施設一覧（全件）'!$B:$M,MATCH(B$4,'【貼付用】受入施設一覧（全件）'!$B$3:$M$3,0),0),"")</f>
        <v/>
      </c>
      <c r="C73" s="43" t="str">
        <f>IFERROR(VLOOKUP($B$3&amp;$A73,'【貼付用】受入施設一覧（全件）'!$B:$M,MATCH(C$4,'【貼付用】受入施設一覧（全件）'!$B$3:$M$3,0),0),"")</f>
        <v/>
      </c>
      <c r="D73" s="45" t="str">
        <f>IFERROR(VLOOKUP($B$3&amp;$A73,'【貼付用】受入施設一覧（全件）'!$B:$M,MATCH(D$4,'【貼付用】受入施設一覧（全件）'!$B$3:$M$3,0),0),"")</f>
        <v/>
      </c>
      <c r="E73" s="45" t="str">
        <f>IFERROR(VLOOKUP($B$3&amp;$A73,'【貼付用】受入施設一覧（全件）'!$B:$M,MATCH(E$4,'【貼付用】受入施設一覧（全件）'!$B$3:$M$3,0),0),"")</f>
        <v/>
      </c>
      <c r="F73" s="45" t="str">
        <f>IFERROR(VLOOKUP($B$3&amp;$A73,'【貼付用】受入施設一覧（全件）'!$B:$M,MATCH(F$4,'【貼付用】受入施設一覧（全件）'!$B$3:$M$3,0),0),"")</f>
        <v/>
      </c>
      <c r="G73" s="45" t="str">
        <f>IFERROR(VLOOKUP($B$3&amp;$A73,'【貼付用】受入施設一覧（全件）'!$B:$M,MATCH(G$4,'【貼付用】受入施設一覧（全件）'!$B$3:$M$3,0),0),"")</f>
        <v/>
      </c>
      <c r="H73" s="45" t="str">
        <f>IFERROR(VLOOKUP($B$3&amp;$A73,'【貼付用】受入施設一覧（全件）'!$B:$M,MATCH(H$4,'【貼付用】受入施設一覧（全件）'!$B$3:$M$3,0),0),"")</f>
        <v/>
      </c>
      <c r="I73" s="19" t="str">
        <f>IFERROR(VLOOKUP($B$3&amp;$A73,'【貼付用】受入施設一覧（全件）'!$B:$M,MATCH(I$4,'【貼付用】受入施設一覧（全件）'!$B$3:$M$3,0),0),"")</f>
        <v/>
      </c>
      <c r="J73" s="20" t="str">
        <f>IFERROR(VLOOKUP($B$3&amp;$A73,'【貼付用】受入施設一覧（全件）'!$B:$M,MATCH(J$4,'【貼付用】受入施設一覧（全件）'!$B$3:$M$3,0),0),"")</f>
        <v/>
      </c>
      <c r="K73" s="46" t="str">
        <f>IFERROR(VLOOKUP($B$3&amp;$A73,'【貼付用】受入施設一覧（全件）'!$B:$M,MATCH(K$4,'【貼付用】受入施設一覧（全件）'!$B$3:$M$3,0),0),"")</f>
        <v/>
      </c>
    </row>
    <row r="74" spans="1:11" ht="16.5" customHeight="1" x14ac:dyDescent="0.4">
      <c r="A74" s="2">
        <f t="shared" si="5"/>
        <v>68</v>
      </c>
      <c r="B74" s="45" t="str">
        <f>IFERROR(VLOOKUP($B$3&amp;$A74,'【貼付用】受入施設一覧（全件）'!$B:$M,MATCH(B$4,'【貼付用】受入施設一覧（全件）'!$B$3:$M$3,0),0),"")</f>
        <v/>
      </c>
      <c r="C74" s="43" t="str">
        <f>IFERROR(VLOOKUP($B$3&amp;$A74,'【貼付用】受入施設一覧（全件）'!$B:$M,MATCH(C$4,'【貼付用】受入施設一覧（全件）'!$B$3:$M$3,0),0),"")</f>
        <v/>
      </c>
      <c r="D74" s="45" t="str">
        <f>IFERROR(VLOOKUP($B$3&amp;$A74,'【貼付用】受入施設一覧（全件）'!$B:$M,MATCH(D$4,'【貼付用】受入施設一覧（全件）'!$B$3:$M$3,0),0),"")</f>
        <v/>
      </c>
      <c r="E74" s="45" t="str">
        <f>IFERROR(VLOOKUP($B$3&amp;$A74,'【貼付用】受入施設一覧（全件）'!$B:$M,MATCH(E$4,'【貼付用】受入施設一覧（全件）'!$B$3:$M$3,0),0),"")</f>
        <v/>
      </c>
      <c r="F74" s="45" t="str">
        <f>IFERROR(VLOOKUP($B$3&amp;$A74,'【貼付用】受入施設一覧（全件）'!$B:$M,MATCH(F$4,'【貼付用】受入施設一覧（全件）'!$B$3:$M$3,0),0),"")</f>
        <v/>
      </c>
      <c r="G74" s="45" t="str">
        <f>IFERROR(VLOOKUP($B$3&amp;$A74,'【貼付用】受入施設一覧（全件）'!$B:$M,MATCH(G$4,'【貼付用】受入施設一覧（全件）'!$B$3:$M$3,0),0),"")</f>
        <v/>
      </c>
      <c r="H74" s="45" t="str">
        <f>IFERROR(VLOOKUP($B$3&amp;$A74,'【貼付用】受入施設一覧（全件）'!$B:$M,MATCH(H$4,'【貼付用】受入施設一覧（全件）'!$B$3:$M$3,0),0),"")</f>
        <v/>
      </c>
      <c r="I74" s="19" t="str">
        <f>IFERROR(VLOOKUP($B$3&amp;$A74,'【貼付用】受入施設一覧（全件）'!$B:$M,MATCH(I$4,'【貼付用】受入施設一覧（全件）'!$B$3:$M$3,0),0),"")</f>
        <v/>
      </c>
      <c r="J74" s="20" t="str">
        <f>IFERROR(VLOOKUP($B$3&amp;$A74,'【貼付用】受入施設一覧（全件）'!$B:$M,MATCH(J$4,'【貼付用】受入施設一覧（全件）'!$B$3:$M$3,0),0),"")</f>
        <v/>
      </c>
      <c r="K74" s="46" t="str">
        <f>IFERROR(VLOOKUP($B$3&amp;$A74,'【貼付用】受入施設一覧（全件）'!$B:$M,MATCH(K$4,'【貼付用】受入施設一覧（全件）'!$B$3:$M$3,0),0),"")</f>
        <v/>
      </c>
    </row>
    <row r="75" spans="1:11" ht="16.5" customHeight="1" x14ac:dyDescent="0.4">
      <c r="A75" s="2">
        <f t="shared" si="5"/>
        <v>69</v>
      </c>
      <c r="B75" s="45" t="str">
        <f>IFERROR(VLOOKUP($B$3&amp;$A75,'【貼付用】受入施設一覧（全件）'!$B:$M,MATCH(B$4,'【貼付用】受入施設一覧（全件）'!$B$3:$M$3,0),0),"")</f>
        <v/>
      </c>
      <c r="C75" s="43" t="str">
        <f>IFERROR(VLOOKUP($B$3&amp;$A75,'【貼付用】受入施設一覧（全件）'!$B:$M,MATCH(C$4,'【貼付用】受入施設一覧（全件）'!$B$3:$M$3,0),0),"")</f>
        <v/>
      </c>
      <c r="D75" s="45" t="str">
        <f>IFERROR(VLOOKUP($B$3&amp;$A75,'【貼付用】受入施設一覧（全件）'!$B:$M,MATCH(D$4,'【貼付用】受入施設一覧（全件）'!$B$3:$M$3,0),0),"")</f>
        <v/>
      </c>
      <c r="E75" s="45" t="str">
        <f>IFERROR(VLOOKUP($B$3&amp;$A75,'【貼付用】受入施設一覧（全件）'!$B:$M,MATCH(E$4,'【貼付用】受入施設一覧（全件）'!$B$3:$M$3,0),0),"")</f>
        <v/>
      </c>
      <c r="F75" s="45" t="str">
        <f>IFERROR(VLOOKUP($B$3&amp;$A75,'【貼付用】受入施設一覧（全件）'!$B:$M,MATCH(F$4,'【貼付用】受入施設一覧（全件）'!$B$3:$M$3,0),0),"")</f>
        <v/>
      </c>
      <c r="G75" s="45" t="str">
        <f>IFERROR(VLOOKUP($B$3&amp;$A75,'【貼付用】受入施設一覧（全件）'!$B:$M,MATCH(G$4,'【貼付用】受入施設一覧（全件）'!$B$3:$M$3,0),0),"")</f>
        <v/>
      </c>
      <c r="H75" s="45" t="str">
        <f>IFERROR(VLOOKUP($B$3&amp;$A75,'【貼付用】受入施設一覧（全件）'!$B:$M,MATCH(H$4,'【貼付用】受入施設一覧（全件）'!$B$3:$M$3,0),0),"")</f>
        <v/>
      </c>
      <c r="I75" s="19" t="str">
        <f>IFERROR(VLOOKUP($B$3&amp;$A75,'【貼付用】受入施設一覧（全件）'!$B:$M,MATCH(I$4,'【貼付用】受入施設一覧（全件）'!$B$3:$M$3,0),0),"")</f>
        <v/>
      </c>
      <c r="J75" s="20" t="str">
        <f>IFERROR(VLOOKUP($B$3&amp;$A75,'【貼付用】受入施設一覧（全件）'!$B:$M,MATCH(J$4,'【貼付用】受入施設一覧（全件）'!$B$3:$M$3,0),0),"")</f>
        <v/>
      </c>
      <c r="K75" s="46" t="str">
        <f>IFERROR(VLOOKUP($B$3&amp;$A75,'【貼付用】受入施設一覧（全件）'!$B:$M,MATCH(K$4,'【貼付用】受入施設一覧（全件）'!$B$3:$M$3,0),0),"")</f>
        <v/>
      </c>
    </row>
    <row r="76" spans="1:11" ht="16.5" customHeight="1" x14ac:dyDescent="0.4">
      <c r="A76" s="2">
        <f t="shared" si="5"/>
        <v>70</v>
      </c>
      <c r="B76" s="45" t="str">
        <f>IFERROR(VLOOKUP($B$3&amp;$A76,'【貼付用】受入施設一覧（全件）'!$B:$M,MATCH(B$4,'【貼付用】受入施設一覧（全件）'!$B$3:$M$3,0),0),"")</f>
        <v/>
      </c>
      <c r="C76" s="43" t="str">
        <f>IFERROR(VLOOKUP($B$3&amp;$A76,'【貼付用】受入施設一覧（全件）'!$B:$M,MATCH(C$4,'【貼付用】受入施設一覧（全件）'!$B$3:$M$3,0),0),"")</f>
        <v/>
      </c>
      <c r="D76" s="45" t="str">
        <f>IFERROR(VLOOKUP($B$3&amp;$A76,'【貼付用】受入施設一覧（全件）'!$B:$M,MATCH(D$4,'【貼付用】受入施設一覧（全件）'!$B$3:$M$3,0),0),"")</f>
        <v/>
      </c>
      <c r="E76" s="45" t="str">
        <f>IFERROR(VLOOKUP($B$3&amp;$A76,'【貼付用】受入施設一覧（全件）'!$B:$M,MATCH(E$4,'【貼付用】受入施設一覧（全件）'!$B$3:$M$3,0),0),"")</f>
        <v/>
      </c>
      <c r="F76" s="45" t="str">
        <f>IFERROR(VLOOKUP($B$3&amp;$A76,'【貼付用】受入施設一覧（全件）'!$B:$M,MATCH(F$4,'【貼付用】受入施設一覧（全件）'!$B$3:$M$3,0),0),"")</f>
        <v/>
      </c>
      <c r="G76" s="45" t="str">
        <f>IFERROR(VLOOKUP($B$3&amp;$A76,'【貼付用】受入施設一覧（全件）'!$B:$M,MATCH(G$4,'【貼付用】受入施設一覧（全件）'!$B$3:$M$3,0),0),"")</f>
        <v/>
      </c>
      <c r="H76" s="45" t="str">
        <f>IFERROR(VLOOKUP($B$3&amp;$A76,'【貼付用】受入施設一覧（全件）'!$B:$M,MATCH(H$4,'【貼付用】受入施設一覧（全件）'!$B$3:$M$3,0),0),"")</f>
        <v/>
      </c>
      <c r="I76" s="19" t="str">
        <f>IFERROR(VLOOKUP($B$3&amp;$A76,'【貼付用】受入施設一覧（全件）'!$B:$M,MATCH(I$4,'【貼付用】受入施設一覧（全件）'!$B$3:$M$3,0),0),"")</f>
        <v/>
      </c>
      <c r="J76" s="20" t="str">
        <f>IFERROR(VLOOKUP($B$3&amp;$A76,'【貼付用】受入施設一覧（全件）'!$B:$M,MATCH(J$4,'【貼付用】受入施設一覧（全件）'!$B$3:$M$3,0),0),"")</f>
        <v/>
      </c>
      <c r="K76" s="46" t="str">
        <f>IFERROR(VLOOKUP($B$3&amp;$A76,'【貼付用】受入施設一覧（全件）'!$B:$M,MATCH(K$4,'【貼付用】受入施設一覧（全件）'!$B$3:$M$3,0),0),"")</f>
        <v/>
      </c>
    </row>
    <row r="77" spans="1:11" ht="16.5" customHeight="1" x14ac:dyDescent="0.4">
      <c r="A77" s="2">
        <f t="shared" si="5"/>
        <v>71</v>
      </c>
      <c r="B77" s="45" t="str">
        <f>IFERROR(VLOOKUP($B$3&amp;$A77,'【貼付用】受入施設一覧（全件）'!$B:$M,MATCH(B$4,'【貼付用】受入施設一覧（全件）'!$B$3:$M$3,0),0),"")</f>
        <v/>
      </c>
      <c r="C77" s="43" t="str">
        <f>IFERROR(VLOOKUP($B$3&amp;$A77,'【貼付用】受入施設一覧（全件）'!$B:$M,MATCH(C$4,'【貼付用】受入施設一覧（全件）'!$B$3:$M$3,0),0),"")</f>
        <v/>
      </c>
      <c r="D77" s="45" t="str">
        <f>IFERROR(VLOOKUP($B$3&amp;$A77,'【貼付用】受入施設一覧（全件）'!$B:$M,MATCH(D$4,'【貼付用】受入施設一覧（全件）'!$B$3:$M$3,0),0),"")</f>
        <v/>
      </c>
      <c r="E77" s="45" t="str">
        <f>IFERROR(VLOOKUP($B$3&amp;$A77,'【貼付用】受入施設一覧（全件）'!$B:$M,MATCH(E$4,'【貼付用】受入施設一覧（全件）'!$B$3:$M$3,0),0),"")</f>
        <v/>
      </c>
      <c r="F77" s="45" t="str">
        <f>IFERROR(VLOOKUP($B$3&amp;$A77,'【貼付用】受入施設一覧（全件）'!$B:$M,MATCH(F$4,'【貼付用】受入施設一覧（全件）'!$B$3:$M$3,0),0),"")</f>
        <v/>
      </c>
      <c r="G77" s="45" t="str">
        <f>IFERROR(VLOOKUP($B$3&amp;$A77,'【貼付用】受入施設一覧（全件）'!$B:$M,MATCH(G$4,'【貼付用】受入施設一覧（全件）'!$B$3:$M$3,0),0),"")</f>
        <v/>
      </c>
      <c r="H77" s="45" t="str">
        <f>IFERROR(VLOOKUP($B$3&amp;$A77,'【貼付用】受入施設一覧（全件）'!$B:$M,MATCH(H$4,'【貼付用】受入施設一覧（全件）'!$B$3:$M$3,0),0),"")</f>
        <v/>
      </c>
      <c r="I77" s="19" t="str">
        <f>IFERROR(VLOOKUP($B$3&amp;$A77,'【貼付用】受入施設一覧（全件）'!$B:$M,MATCH(I$4,'【貼付用】受入施設一覧（全件）'!$B$3:$M$3,0),0),"")</f>
        <v/>
      </c>
      <c r="J77" s="20" t="str">
        <f>IFERROR(VLOOKUP($B$3&amp;$A77,'【貼付用】受入施設一覧（全件）'!$B:$M,MATCH(J$4,'【貼付用】受入施設一覧（全件）'!$B$3:$M$3,0),0),"")</f>
        <v/>
      </c>
      <c r="K77" s="46" t="str">
        <f>IFERROR(VLOOKUP($B$3&amp;$A77,'【貼付用】受入施設一覧（全件）'!$B:$M,MATCH(K$4,'【貼付用】受入施設一覧（全件）'!$B$3:$M$3,0),0),"")</f>
        <v/>
      </c>
    </row>
    <row r="78" spans="1:11" ht="16.5" customHeight="1" x14ac:dyDescent="0.4">
      <c r="A78" s="2">
        <f t="shared" si="5"/>
        <v>72</v>
      </c>
      <c r="B78" s="45" t="str">
        <f>IFERROR(VLOOKUP($B$3&amp;$A78,'【貼付用】受入施設一覧（全件）'!$B:$M,MATCH(B$4,'【貼付用】受入施設一覧（全件）'!$B$3:$M$3,0),0),"")</f>
        <v/>
      </c>
      <c r="C78" s="43" t="str">
        <f>IFERROR(VLOOKUP($B$3&amp;$A78,'【貼付用】受入施設一覧（全件）'!$B:$M,MATCH(C$4,'【貼付用】受入施設一覧（全件）'!$B$3:$M$3,0),0),"")</f>
        <v/>
      </c>
      <c r="D78" s="45" t="str">
        <f>IFERROR(VLOOKUP($B$3&amp;$A78,'【貼付用】受入施設一覧（全件）'!$B:$M,MATCH(D$4,'【貼付用】受入施設一覧（全件）'!$B$3:$M$3,0),0),"")</f>
        <v/>
      </c>
      <c r="E78" s="45" t="str">
        <f>IFERROR(VLOOKUP($B$3&amp;$A78,'【貼付用】受入施設一覧（全件）'!$B:$M,MATCH(E$4,'【貼付用】受入施設一覧（全件）'!$B$3:$M$3,0),0),"")</f>
        <v/>
      </c>
      <c r="F78" s="45" t="str">
        <f>IFERROR(VLOOKUP($B$3&amp;$A78,'【貼付用】受入施設一覧（全件）'!$B:$M,MATCH(F$4,'【貼付用】受入施設一覧（全件）'!$B$3:$M$3,0),0),"")</f>
        <v/>
      </c>
      <c r="G78" s="45" t="str">
        <f>IFERROR(VLOOKUP($B$3&amp;$A78,'【貼付用】受入施設一覧（全件）'!$B:$M,MATCH(G$4,'【貼付用】受入施設一覧（全件）'!$B$3:$M$3,0),0),"")</f>
        <v/>
      </c>
      <c r="H78" s="45" t="str">
        <f>IFERROR(VLOOKUP($B$3&amp;$A78,'【貼付用】受入施設一覧（全件）'!$B:$M,MATCH(H$4,'【貼付用】受入施設一覧（全件）'!$B$3:$M$3,0),0),"")</f>
        <v/>
      </c>
      <c r="I78" s="19" t="str">
        <f>IFERROR(VLOOKUP($B$3&amp;$A78,'【貼付用】受入施設一覧（全件）'!$B:$M,MATCH(I$4,'【貼付用】受入施設一覧（全件）'!$B$3:$M$3,0),0),"")</f>
        <v/>
      </c>
      <c r="J78" s="20" t="str">
        <f>IFERROR(VLOOKUP($B$3&amp;$A78,'【貼付用】受入施設一覧（全件）'!$B:$M,MATCH(J$4,'【貼付用】受入施設一覧（全件）'!$B$3:$M$3,0),0),"")</f>
        <v/>
      </c>
      <c r="K78" s="46" t="str">
        <f>IFERROR(VLOOKUP($B$3&amp;$A78,'【貼付用】受入施設一覧（全件）'!$B:$M,MATCH(K$4,'【貼付用】受入施設一覧（全件）'!$B$3:$M$3,0),0),"")</f>
        <v/>
      </c>
    </row>
    <row r="79" spans="1:11" ht="16.5" customHeight="1" x14ac:dyDescent="0.4">
      <c r="A79" s="2">
        <f t="shared" si="5"/>
        <v>73</v>
      </c>
      <c r="B79" s="45" t="str">
        <f>IFERROR(VLOOKUP($B$3&amp;$A79,'【貼付用】受入施設一覧（全件）'!$B:$M,MATCH(B$4,'【貼付用】受入施設一覧（全件）'!$B$3:$M$3,0),0),"")</f>
        <v/>
      </c>
      <c r="C79" s="43" t="str">
        <f>IFERROR(VLOOKUP($B$3&amp;$A79,'【貼付用】受入施設一覧（全件）'!$B:$M,MATCH(C$4,'【貼付用】受入施設一覧（全件）'!$B$3:$M$3,0),0),"")</f>
        <v/>
      </c>
      <c r="D79" s="45" t="str">
        <f>IFERROR(VLOOKUP($B$3&amp;$A79,'【貼付用】受入施設一覧（全件）'!$B:$M,MATCH(D$4,'【貼付用】受入施設一覧（全件）'!$B$3:$M$3,0),0),"")</f>
        <v/>
      </c>
      <c r="E79" s="45" t="str">
        <f>IFERROR(VLOOKUP($B$3&amp;$A79,'【貼付用】受入施設一覧（全件）'!$B:$M,MATCH(E$4,'【貼付用】受入施設一覧（全件）'!$B$3:$M$3,0),0),"")</f>
        <v/>
      </c>
      <c r="F79" s="45" t="str">
        <f>IFERROR(VLOOKUP($B$3&amp;$A79,'【貼付用】受入施設一覧（全件）'!$B:$M,MATCH(F$4,'【貼付用】受入施設一覧（全件）'!$B$3:$M$3,0),0),"")</f>
        <v/>
      </c>
      <c r="G79" s="45" t="str">
        <f>IFERROR(VLOOKUP($B$3&amp;$A79,'【貼付用】受入施設一覧（全件）'!$B:$M,MATCH(G$4,'【貼付用】受入施設一覧（全件）'!$B$3:$M$3,0),0),"")</f>
        <v/>
      </c>
      <c r="H79" s="45" t="str">
        <f>IFERROR(VLOOKUP($B$3&amp;$A79,'【貼付用】受入施設一覧（全件）'!$B:$M,MATCH(H$4,'【貼付用】受入施設一覧（全件）'!$B$3:$M$3,0),0),"")</f>
        <v/>
      </c>
      <c r="I79" s="19" t="str">
        <f>IFERROR(VLOOKUP($B$3&amp;$A79,'【貼付用】受入施設一覧（全件）'!$B:$M,MATCH(I$4,'【貼付用】受入施設一覧（全件）'!$B$3:$M$3,0),0),"")</f>
        <v/>
      </c>
      <c r="J79" s="20" t="str">
        <f>IFERROR(VLOOKUP($B$3&amp;$A79,'【貼付用】受入施設一覧（全件）'!$B:$M,MATCH(J$4,'【貼付用】受入施設一覧（全件）'!$B$3:$M$3,0),0),"")</f>
        <v/>
      </c>
      <c r="K79" s="46" t="str">
        <f>IFERROR(VLOOKUP($B$3&amp;$A79,'【貼付用】受入施設一覧（全件）'!$B:$M,MATCH(K$4,'【貼付用】受入施設一覧（全件）'!$B$3:$M$3,0),0),"")</f>
        <v/>
      </c>
    </row>
    <row r="80" spans="1:11" ht="16.5" customHeight="1" x14ac:dyDescent="0.4">
      <c r="A80" s="2">
        <f t="shared" si="5"/>
        <v>74</v>
      </c>
      <c r="B80" s="45" t="str">
        <f>IFERROR(VLOOKUP($B$3&amp;$A80,'【貼付用】受入施設一覧（全件）'!$B:$M,MATCH(B$4,'【貼付用】受入施設一覧（全件）'!$B$3:$M$3,0),0),"")</f>
        <v/>
      </c>
      <c r="C80" s="43" t="str">
        <f>IFERROR(VLOOKUP($B$3&amp;$A80,'【貼付用】受入施設一覧（全件）'!$B:$M,MATCH(C$4,'【貼付用】受入施設一覧（全件）'!$B$3:$M$3,0),0),"")</f>
        <v/>
      </c>
      <c r="D80" s="45" t="str">
        <f>IFERROR(VLOOKUP($B$3&amp;$A80,'【貼付用】受入施設一覧（全件）'!$B:$M,MATCH(D$4,'【貼付用】受入施設一覧（全件）'!$B$3:$M$3,0),0),"")</f>
        <v/>
      </c>
      <c r="E80" s="45" t="str">
        <f>IFERROR(VLOOKUP($B$3&amp;$A80,'【貼付用】受入施設一覧（全件）'!$B:$M,MATCH(E$4,'【貼付用】受入施設一覧（全件）'!$B$3:$M$3,0),0),"")</f>
        <v/>
      </c>
      <c r="F80" s="45" t="str">
        <f>IFERROR(VLOOKUP($B$3&amp;$A80,'【貼付用】受入施設一覧（全件）'!$B:$M,MATCH(F$4,'【貼付用】受入施設一覧（全件）'!$B$3:$M$3,0),0),"")</f>
        <v/>
      </c>
      <c r="G80" s="45" t="str">
        <f>IFERROR(VLOOKUP($B$3&amp;$A80,'【貼付用】受入施設一覧（全件）'!$B:$M,MATCH(G$4,'【貼付用】受入施設一覧（全件）'!$B$3:$M$3,0),0),"")</f>
        <v/>
      </c>
      <c r="H80" s="45" t="str">
        <f>IFERROR(VLOOKUP($B$3&amp;$A80,'【貼付用】受入施設一覧（全件）'!$B:$M,MATCH(H$4,'【貼付用】受入施設一覧（全件）'!$B$3:$M$3,0),0),"")</f>
        <v/>
      </c>
      <c r="I80" s="19" t="str">
        <f>IFERROR(VLOOKUP($B$3&amp;$A80,'【貼付用】受入施設一覧（全件）'!$B:$M,MATCH(I$4,'【貼付用】受入施設一覧（全件）'!$B$3:$M$3,0),0),"")</f>
        <v/>
      </c>
      <c r="J80" s="20" t="str">
        <f>IFERROR(VLOOKUP($B$3&amp;$A80,'【貼付用】受入施設一覧（全件）'!$B:$M,MATCH(J$4,'【貼付用】受入施設一覧（全件）'!$B$3:$M$3,0),0),"")</f>
        <v/>
      </c>
      <c r="K80" s="46" t="str">
        <f>IFERROR(VLOOKUP($B$3&amp;$A80,'【貼付用】受入施設一覧（全件）'!$B:$M,MATCH(K$4,'【貼付用】受入施設一覧（全件）'!$B$3:$M$3,0),0),"")</f>
        <v/>
      </c>
    </row>
    <row r="81" spans="1:11" ht="16.5" customHeight="1" x14ac:dyDescent="0.4">
      <c r="A81" s="2">
        <f t="shared" si="5"/>
        <v>75</v>
      </c>
      <c r="B81" s="45" t="str">
        <f>IFERROR(VLOOKUP($B$3&amp;$A81,'【貼付用】受入施設一覧（全件）'!$B:$M,MATCH(B$4,'【貼付用】受入施設一覧（全件）'!$B$3:$M$3,0),0),"")</f>
        <v/>
      </c>
      <c r="C81" s="43" t="str">
        <f>IFERROR(VLOOKUP($B$3&amp;$A81,'【貼付用】受入施設一覧（全件）'!$B:$M,MATCH(C$4,'【貼付用】受入施設一覧（全件）'!$B$3:$M$3,0),0),"")</f>
        <v/>
      </c>
      <c r="D81" s="45" t="str">
        <f>IFERROR(VLOOKUP($B$3&amp;$A81,'【貼付用】受入施設一覧（全件）'!$B:$M,MATCH(D$4,'【貼付用】受入施設一覧（全件）'!$B$3:$M$3,0),0),"")</f>
        <v/>
      </c>
      <c r="E81" s="45" t="str">
        <f>IFERROR(VLOOKUP($B$3&amp;$A81,'【貼付用】受入施設一覧（全件）'!$B:$M,MATCH(E$4,'【貼付用】受入施設一覧（全件）'!$B$3:$M$3,0),0),"")</f>
        <v/>
      </c>
      <c r="F81" s="45" t="str">
        <f>IFERROR(VLOOKUP($B$3&amp;$A81,'【貼付用】受入施設一覧（全件）'!$B:$M,MATCH(F$4,'【貼付用】受入施設一覧（全件）'!$B$3:$M$3,0),0),"")</f>
        <v/>
      </c>
      <c r="G81" s="45" t="str">
        <f>IFERROR(VLOOKUP($B$3&amp;$A81,'【貼付用】受入施設一覧（全件）'!$B:$M,MATCH(G$4,'【貼付用】受入施設一覧（全件）'!$B$3:$M$3,0),0),"")</f>
        <v/>
      </c>
      <c r="H81" s="45" t="str">
        <f>IFERROR(VLOOKUP($B$3&amp;$A81,'【貼付用】受入施設一覧（全件）'!$B:$M,MATCH(H$4,'【貼付用】受入施設一覧（全件）'!$B$3:$M$3,0),0),"")</f>
        <v/>
      </c>
      <c r="I81" s="19" t="str">
        <f>IFERROR(VLOOKUP($B$3&amp;$A81,'【貼付用】受入施設一覧（全件）'!$B:$M,MATCH(I$4,'【貼付用】受入施設一覧（全件）'!$B$3:$M$3,0),0),"")</f>
        <v/>
      </c>
      <c r="J81" s="20" t="str">
        <f>IFERROR(VLOOKUP($B$3&amp;$A81,'【貼付用】受入施設一覧（全件）'!$B:$M,MATCH(J$4,'【貼付用】受入施設一覧（全件）'!$B$3:$M$3,0),0),"")</f>
        <v/>
      </c>
      <c r="K81" s="46" t="str">
        <f>IFERROR(VLOOKUP($B$3&amp;$A81,'【貼付用】受入施設一覧（全件）'!$B:$M,MATCH(K$4,'【貼付用】受入施設一覧（全件）'!$B$3:$M$3,0),0),"")</f>
        <v/>
      </c>
    </row>
    <row r="82" spans="1:11" ht="16.5" customHeight="1" x14ac:dyDescent="0.4">
      <c r="A82" s="2">
        <f t="shared" si="5"/>
        <v>76</v>
      </c>
      <c r="B82" s="45" t="str">
        <f>IFERROR(VLOOKUP($B$3&amp;$A82,'【貼付用】受入施設一覧（全件）'!$B:$M,MATCH(B$4,'【貼付用】受入施設一覧（全件）'!$B$3:$M$3,0),0),"")</f>
        <v/>
      </c>
      <c r="C82" s="43" t="str">
        <f>IFERROR(VLOOKUP($B$3&amp;$A82,'【貼付用】受入施設一覧（全件）'!$B:$M,MATCH(C$4,'【貼付用】受入施設一覧（全件）'!$B$3:$M$3,0),0),"")</f>
        <v/>
      </c>
      <c r="D82" s="45" t="str">
        <f>IFERROR(VLOOKUP($B$3&amp;$A82,'【貼付用】受入施設一覧（全件）'!$B:$M,MATCH(D$4,'【貼付用】受入施設一覧（全件）'!$B$3:$M$3,0),0),"")</f>
        <v/>
      </c>
      <c r="E82" s="45" t="str">
        <f>IFERROR(VLOOKUP($B$3&amp;$A82,'【貼付用】受入施設一覧（全件）'!$B:$M,MATCH(E$4,'【貼付用】受入施設一覧（全件）'!$B$3:$M$3,0),0),"")</f>
        <v/>
      </c>
      <c r="F82" s="45" t="str">
        <f>IFERROR(VLOOKUP($B$3&amp;$A82,'【貼付用】受入施設一覧（全件）'!$B:$M,MATCH(F$4,'【貼付用】受入施設一覧（全件）'!$B$3:$M$3,0),0),"")</f>
        <v/>
      </c>
      <c r="G82" s="45" t="str">
        <f>IFERROR(VLOOKUP($B$3&amp;$A82,'【貼付用】受入施設一覧（全件）'!$B:$M,MATCH(G$4,'【貼付用】受入施設一覧（全件）'!$B$3:$M$3,0),0),"")</f>
        <v/>
      </c>
      <c r="H82" s="45" t="str">
        <f>IFERROR(VLOOKUP($B$3&amp;$A82,'【貼付用】受入施設一覧（全件）'!$B:$M,MATCH(H$4,'【貼付用】受入施設一覧（全件）'!$B$3:$M$3,0),0),"")</f>
        <v/>
      </c>
      <c r="I82" s="19" t="str">
        <f>IFERROR(VLOOKUP($B$3&amp;$A82,'【貼付用】受入施設一覧（全件）'!$B:$M,MATCH(I$4,'【貼付用】受入施設一覧（全件）'!$B$3:$M$3,0),0),"")</f>
        <v/>
      </c>
      <c r="J82" s="20" t="str">
        <f>IFERROR(VLOOKUP($B$3&amp;$A82,'【貼付用】受入施設一覧（全件）'!$B:$M,MATCH(J$4,'【貼付用】受入施設一覧（全件）'!$B$3:$M$3,0),0),"")</f>
        <v/>
      </c>
      <c r="K82" s="46" t="str">
        <f>IFERROR(VLOOKUP($B$3&amp;$A82,'【貼付用】受入施設一覧（全件）'!$B:$M,MATCH(K$4,'【貼付用】受入施設一覧（全件）'!$B$3:$M$3,0),0),"")</f>
        <v/>
      </c>
    </row>
    <row r="83" spans="1:11" ht="16.5" customHeight="1" x14ac:dyDescent="0.4">
      <c r="A83" s="2">
        <f t="shared" si="5"/>
        <v>77</v>
      </c>
      <c r="B83" s="45" t="str">
        <f>IFERROR(VLOOKUP($B$3&amp;$A83,'【貼付用】受入施設一覧（全件）'!$B:$M,MATCH(B$4,'【貼付用】受入施設一覧（全件）'!$B$3:$M$3,0),0),"")</f>
        <v/>
      </c>
      <c r="C83" s="43" t="str">
        <f>IFERROR(VLOOKUP($B$3&amp;$A83,'【貼付用】受入施設一覧（全件）'!$B:$M,MATCH(C$4,'【貼付用】受入施設一覧（全件）'!$B$3:$M$3,0),0),"")</f>
        <v/>
      </c>
      <c r="D83" s="45" t="str">
        <f>IFERROR(VLOOKUP($B$3&amp;$A83,'【貼付用】受入施設一覧（全件）'!$B:$M,MATCH(D$4,'【貼付用】受入施設一覧（全件）'!$B$3:$M$3,0),0),"")</f>
        <v/>
      </c>
      <c r="E83" s="45" t="str">
        <f>IFERROR(VLOOKUP($B$3&amp;$A83,'【貼付用】受入施設一覧（全件）'!$B:$M,MATCH(E$4,'【貼付用】受入施設一覧（全件）'!$B$3:$M$3,0),0),"")</f>
        <v/>
      </c>
      <c r="F83" s="45" t="str">
        <f>IFERROR(VLOOKUP($B$3&amp;$A83,'【貼付用】受入施設一覧（全件）'!$B:$M,MATCH(F$4,'【貼付用】受入施設一覧（全件）'!$B$3:$M$3,0),0),"")</f>
        <v/>
      </c>
      <c r="G83" s="45" t="str">
        <f>IFERROR(VLOOKUP($B$3&amp;$A83,'【貼付用】受入施設一覧（全件）'!$B:$M,MATCH(G$4,'【貼付用】受入施設一覧（全件）'!$B$3:$M$3,0),0),"")</f>
        <v/>
      </c>
      <c r="H83" s="45" t="str">
        <f>IFERROR(VLOOKUP($B$3&amp;$A83,'【貼付用】受入施設一覧（全件）'!$B:$M,MATCH(H$4,'【貼付用】受入施設一覧（全件）'!$B$3:$M$3,0),0),"")</f>
        <v/>
      </c>
      <c r="I83" s="19" t="str">
        <f>IFERROR(VLOOKUP($B$3&amp;$A83,'【貼付用】受入施設一覧（全件）'!$B:$M,MATCH(I$4,'【貼付用】受入施設一覧（全件）'!$B$3:$M$3,0),0),"")</f>
        <v/>
      </c>
      <c r="J83" s="20" t="str">
        <f>IFERROR(VLOOKUP($B$3&amp;$A83,'【貼付用】受入施設一覧（全件）'!$B:$M,MATCH(J$4,'【貼付用】受入施設一覧（全件）'!$B$3:$M$3,0),0),"")</f>
        <v/>
      </c>
      <c r="K83" s="46" t="str">
        <f>IFERROR(VLOOKUP($B$3&amp;$A83,'【貼付用】受入施設一覧（全件）'!$B:$M,MATCH(K$4,'【貼付用】受入施設一覧（全件）'!$B$3:$M$3,0),0),"")</f>
        <v/>
      </c>
    </row>
    <row r="84" spans="1:11" ht="16.5" customHeight="1" x14ac:dyDescent="0.4">
      <c r="A84" s="2">
        <f t="shared" si="5"/>
        <v>78</v>
      </c>
      <c r="B84" s="45" t="str">
        <f>IFERROR(VLOOKUP($B$3&amp;$A84,'【貼付用】受入施設一覧（全件）'!$B:$M,MATCH(B$4,'【貼付用】受入施設一覧（全件）'!$B$3:$M$3,0),0),"")</f>
        <v/>
      </c>
      <c r="C84" s="43" t="str">
        <f>IFERROR(VLOOKUP($B$3&amp;$A84,'【貼付用】受入施設一覧（全件）'!$B:$M,MATCH(C$4,'【貼付用】受入施設一覧（全件）'!$B$3:$M$3,0),0),"")</f>
        <v/>
      </c>
      <c r="D84" s="45" t="str">
        <f>IFERROR(VLOOKUP($B$3&amp;$A84,'【貼付用】受入施設一覧（全件）'!$B:$M,MATCH(D$4,'【貼付用】受入施設一覧（全件）'!$B$3:$M$3,0),0),"")</f>
        <v/>
      </c>
      <c r="E84" s="45" t="str">
        <f>IFERROR(VLOOKUP($B$3&amp;$A84,'【貼付用】受入施設一覧（全件）'!$B:$M,MATCH(E$4,'【貼付用】受入施設一覧（全件）'!$B$3:$M$3,0),0),"")</f>
        <v/>
      </c>
      <c r="F84" s="45" t="str">
        <f>IFERROR(VLOOKUP($B$3&amp;$A84,'【貼付用】受入施設一覧（全件）'!$B:$M,MATCH(F$4,'【貼付用】受入施設一覧（全件）'!$B$3:$M$3,0),0),"")</f>
        <v/>
      </c>
      <c r="G84" s="45" t="str">
        <f>IFERROR(VLOOKUP($B$3&amp;$A84,'【貼付用】受入施設一覧（全件）'!$B:$M,MATCH(G$4,'【貼付用】受入施設一覧（全件）'!$B$3:$M$3,0),0),"")</f>
        <v/>
      </c>
      <c r="H84" s="45" t="str">
        <f>IFERROR(VLOOKUP($B$3&amp;$A84,'【貼付用】受入施設一覧（全件）'!$B:$M,MATCH(H$4,'【貼付用】受入施設一覧（全件）'!$B$3:$M$3,0),0),"")</f>
        <v/>
      </c>
      <c r="I84" s="19" t="str">
        <f>IFERROR(VLOOKUP($B$3&amp;$A84,'【貼付用】受入施設一覧（全件）'!$B:$M,MATCH(I$4,'【貼付用】受入施設一覧（全件）'!$B$3:$M$3,0),0),"")</f>
        <v/>
      </c>
      <c r="J84" s="20" t="str">
        <f>IFERROR(VLOOKUP($B$3&amp;$A84,'【貼付用】受入施設一覧（全件）'!$B:$M,MATCH(J$4,'【貼付用】受入施設一覧（全件）'!$B$3:$M$3,0),0),"")</f>
        <v/>
      </c>
      <c r="K84" s="46" t="str">
        <f>IFERROR(VLOOKUP($B$3&amp;$A84,'【貼付用】受入施設一覧（全件）'!$B:$M,MATCH(K$4,'【貼付用】受入施設一覧（全件）'!$B$3:$M$3,0),0),"")</f>
        <v/>
      </c>
    </row>
    <row r="85" spans="1:11" ht="16.5" customHeight="1" x14ac:dyDescent="0.4">
      <c r="A85" s="2">
        <f t="shared" si="5"/>
        <v>79</v>
      </c>
      <c r="B85" s="45" t="str">
        <f>IFERROR(VLOOKUP($B$3&amp;$A85,'【貼付用】受入施設一覧（全件）'!$B:$M,MATCH(B$4,'【貼付用】受入施設一覧（全件）'!$B$3:$M$3,0),0),"")</f>
        <v/>
      </c>
      <c r="C85" s="43" t="str">
        <f>IFERROR(VLOOKUP($B$3&amp;$A85,'【貼付用】受入施設一覧（全件）'!$B:$M,MATCH(C$4,'【貼付用】受入施設一覧（全件）'!$B$3:$M$3,0),0),"")</f>
        <v/>
      </c>
      <c r="D85" s="45" t="str">
        <f>IFERROR(VLOOKUP($B$3&amp;$A85,'【貼付用】受入施設一覧（全件）'!$B:$M,MATCH(D$4,'【貼付用】受入施設一覧（全件）'!$B$3:$M$3,0),0),"")</f>
        <v/>
      </c>
      <c r="E85" s="45" t="str">
        <f>IFERROR(VLOOKUP($B$3&amp;$A85,'【貼付用】受入施設一覧（全件）'!$B:$M,MATCH(E$4,'【貼付用】受入施設一覧（全件）'!$B$3:$M$3,0),0),"")</f>
        <v/>
      </c>
      <c r="F85" s="45" t="str">
        <f>IFERROR(VLOOKUP($B$3&amp;$A85,'【貼付用】受入施設一覧（全件）'!$B:$M,MATCH(F$4,'【貼付用】受入施設一覧（全件）'!$B$3:$M$3,0),0),"")</f>
        <v/>
      </c>
      <c r="G85" s="45" t="str">
        <f>IFERROR(VLOOKUP($B$3&amp;$A85,'【貼付用】受入施設一覧（全件）'!$B:$M,MATCH(G$4,'【貼付用】受入施設一覧（全件）'!$B$3:$M$3,0),0),"")</f>
        <v/>
      </c>
      <c r="H85" s="45" t="str">
        <f>IFERROR(VLOOKUP($B$3&amp;$A85,'【貼付用】受入施設一覧（全件）'!$B:$M,MATCH(H$4,'【貼付用】受入施設一覧（全件）'!$B$3:$M$3,0),0),"")</f>
        <v/>
      </c>
      <c r="I85" s="19" t="str">
        <f>IFERROR(VLOOKUP($B$3&amp;$A85,'【貼付用】受入施設一覧（全件）'!$B:$M,MATCH(I$4,'【貼付用】受入施設一覧（全件）'!$B$3:$M$3,0),0),"")</f>
        <v/>
      </c>
      <c r="J85" s="20" t="str">
        <f>IFERROR(VLOOKUP($B$3&amp;$A85,'【貼付用】受入施設一覧（全件）'!$B:$M,MATCH(J$4,'【貼付用】受入施設一覧（全件）'!$B$3:$M$3,0),0),"")</f>
        <v/>
      </c>
      <c r="K85" s="46" t="str">
        <f>IFERROR(VLOOKUP($B$3&amp;$A85,'【貼付用】受入施設一覧（全件）'!$B:$M,MATCH(K$4,'【貼付用】受入施設一覧（全件）'!$B$3:$M$3,0),0),"")</f>
        <v/>
      </c>
    </row>
    <row r="86" spans="1:11" ht="16.5" customHeight="1" x14ac:dyDescent="0.4">
      <c r="A86" s="2">
        <f t="shared" si="5"/>
        <v>80</v>
      </c>
      <c r="B86" s="45" t="str">
        <f>IFERROR(VLOOKUP($B$3&amp;$A86,'【貼付用】受入施設一覧（全件）'!$B:$M,MATCH(B$4,'【貼付用】受入施設一覧（全件）'!$B$3:$M$3,0),0),"")</f>
        <v/>
      </c>
      <c r="C86" s="43" t="str">
        <f>IFERROR(VLOOKUP($B$3&amp;$A86,'【貼付用】受入施設一覧（全件）'!$B:$M,MATCH(C$4,'【貼付用】受入施設一覧（全件）'!$B$3:$M$3,0),0),"")</f>
        <v/>
      </c>
      <c r="D86" s="45" t="str">
        <f>IFERROR(VLOOKUP($B$3&amp;$A86,'【貼付用】受入施設一覧（全件）'!$B:$M,MATCH(D$4,'【貼付用】受入施設一覧（全件）'!$B$3:$M$3,0),0),"")</f>
        <v/>
      </c>
      <c r="E86" s="45" t="str">
        <f>IFERROR(VLOOKUP($B$3&amp;$A86,'【貼付用】受入施設一覧（全件）'!$B:$M,MATCH(E$4,'【貼付用】受入施設一覧（全件）'!$B$3:$M$3,0),0),"")</f>
        <v/>
      </c>
      <c r="F86" s="45" t="str">
        <f>IFERROR(VLOOKUP($B$3&amp;$A86,'【貼付用】受入施設一覧（全件）'!$B:$M,MATCH(F$4,'【貼付用】受入施設一覧（全件）'!$B$3:$M$3,0),0),"")</f>
        <v/>
      </c>
      <c r="G86" s="45" t="str">
        <f>IFERROR(VLOOKUP($B$3&amp;$A86,'【貼付用】受入施設一覧（全件）'!$B:$M,MATCH(G$4,'【貼付用】受入施設一覧（全件）'!$B$3:$M$3,0),0),"")</f>
        <v/>
      </c>
      <c r="H86" s="45" t="str">
        <f>IFERROR(VLOOKUP($B$3&amp;$A86,'【貼付用】受入施設一覧（全件）'!$B:$M,MATCH(H$4,'【貼付用】受入施設一覧（全件）'!$B$3:$M$3,0),0),"")</f>
        <v/>
      </c>
      <c r="I86" s="19" t="str">
        <f>IFERROR(VLOOKUP($B$3&amp;$A86,'【貼付用】受入施設一覧（全件）'!$B:$M,MATCH(I$4,'【貼付用】受入施設一覧（全件）'!$B$3:$M$3,0),0),"")</f>
        <v/>
      </c>
      <c r="J86" s="20" t="str">
        <f>IFERROR(VLOOKUP($B$3&amp;$A86,'【貼付用】受入施設一覧（全件）'!$B:$M,MATCH(J$4,'【貼付用】受入施設一覧（全件）'!$B$3:$M$3,0),0),"")</f>
        <v/>
      </c>
      <c r="K86" s="46" t="str">
        <f>IFERROR(VLOOKUP($B$3&amp;$A86,'【貼付用】受入施設一覧（全件）'!$B:$M,MATCH(K$4,'【貼付用】受入施設一覧（全件）'!$B$3:$M$3,0),0),"")</f>
        <v/>
      </c>
    </row>
    <row r="87" spans="1:11" ht="16.5" customHeight="1" x14ac:dyDescent="0.4">
      <c r="A87" s="2">
        <f t="shared" si="5"/>
        <v>81</v>
      </c>
      <c r="B87" s="45" t="str">
        <f>IFERROR(VLOOKUP($B$3&amp;$A87,'【貼付用】受入施設一覧（全件）'!$B:$M,MATCH(B$4,'【貼付用】受入施設一覧（全件）'!$B$3:$M$3,0),0),"")</f>
        <v/>
      </c>
      <c r="C87" s="43" t="str">
        <f>IFERROR(VLOOKUP($B$3&amp;$A87,'【貼付用】受入施設一覧（全件）'!$B:$M,MATCH(C$4,'【貼付用】受入施設一覧（全件）'!$B$3:$M$3,0),0),"")</f>
        <v/>
      </c>
      <c r="D87" s="45" t="str">
        <f>IFERROR(VLOOKUP($B$3&amp;$A87,'【貼付用】受入施設一覧（全件）'!$B:$M,MATCH(D$4,'【貼付用】受入施設一覧（全件）'!$B$3:$M$3,0),0),"")</f>
        <v/>
      </c>
      <c r="E87" s="45" t="str">
        <f>IFERROR(VLOOKUP($B$3&amp;$A87,'【貼付用】受入施設一覧（全件）'!$B:$M,MATCH(E$4,'【貼付用】受入施設一覧（全件）'!$B$3:$M$3,0),0),"")</f>
        <v/>
      </c>
      <c r="F87" s="45" t="str">
        <f>IFERROR(VLOOKUP($B$3&amp;$A87,'【貼付用】受入施設一覧（全件）'!$B:$M,MATCH(F$4,'【貼付用】受入施設一覧（全件）'!$B$3:$M$3,0),0),"")</f>
        <v/>
      </c>
      <c r="G87" s="45" t="str">
        <f>IFERROR(VLOOKUP($B$3&amp;$A87,'【貼付用】受入施設一覧（全件）'!$B:$M,MATCH(G$4,'【貼付用】受入施設一覧（全件）'!$B$3:$M$3,0),0),"")</f>
        <v/>
      </c>
      <c r="H87" s="45" t="str">
        <f>IFERROR(VLOOKUP($B$3&amp;$A87,'【貼付用】受入施設一覧（全件）'!$B:$M,MATCH(H$4,'【貼付用】受入施設一覧（全件）'!$B$3:$M$3,0),0),"")</f>
        <v/>
      </c>
      <c r="I87" s="19" t="str">
        <f>IFERROR(VLOOKUP($B$3&amp;$A87,'【貼付用】受入施設一覧（全件）'!$B:$M,MATCH(I$4,'【貼付用】受入施設一覧（全件）'!$B$3:$M$3,0),0),"")</f>
        <v/>
      </c>
      <c r="J87" s="20" t="str">
        <f>IFERROR(VLOOKUP($B$3&amp;$A87,'【貼付用】受入施設一覧（全件）'!$B:$M,MATCH(J$4,'【貼付用】受入施設一覧（全件）'!$B$3:$M$3,0),0),"")</f>
        <v/>
      </c>
      <c r="K87" s="46" t="str">
        <f>IFERROR(VLOOKUP($B$3&amp;$A87,'【貼付用】受入施設一覧（全件）'!$B:$M,MATCH(K$4,'【貼付用】受入施設一覧（全件）'!$B$3:$M$3,0),0),"")</f>
        <v/>
      </c>
    </row>
    <row r="88" spans="1:11" ht="16.5" customHeight="1" x14ac:dyDescent="0.4">
      <c r="A88" s="2">
        <f t="shared" si="5"/>
        <v>82</v>
      </c>
      <c r="B88" s="45" t="str">
        <f>IFERROR(VLOOKUP($B$3&amp;$A88,'【貼付用】受入施設一覧（全件）'!$B:$M,MATCH(B$4,'【貼付用】受入施設一覧（全件）'!$B$3:$M$3,0),0),"")</f>
        <v/>
      </c>
      <c r="C88" s="43" t="str">
        <f>IFERROR(VLOOKUP($B$3&amp;$A88,'【貼付用】受入施設一覧（全件）'!$B:$M,MATCH(C$4,'【貼付用】受入施設一覧（全件）'!$B$3:$M$3,0),0),"")</f>
        <v/>
      </c>
      <c r="D88" s="45" t="str">
        <f>IFERROR(VLOOKUP($B$3&amp;$A88,'【貼付用】受入施設一覧（全件）'!$B:$M,MATCH(D$4,'【貼付用】受入施設一覧（全件）'!$B$3:$M$3,0),0),"")</f>
        <v/>
      </c>
      <c r="E88" s="45" t="str">
        <f>IFERROR(VLOOKUP($B$3&amp;$A88,'【貼付用】受入施設一覧（全件）'!$B:$M,MATCH(E$4,'【貼付用】受入施設一覧（全件）'!$B$3:$M$3,0),0),"")</f>
        <v/>
      </c>
      <c r="F88" s="45" t="str">
        <f>IFERROR(VLOOKUP($B$3&amp;$A88,'【貼付用】受入施設一覧（全件）'!$B:$M,MATCH(F$4,'【貼付用】受入施設一覧（全件）'!$B$3:$M$3,0),0),"")</f>
        <v/>
      </c>
      <c r="G88" s="45" t="str">
        <f>IFERROR(VLOOKUP($B$3&amp;$A88,'【貼付用】受入施設一覧（全件）'!$B:$M,MATCH(G$4,'【貼付用】受入施設一覧（全件）'!$B$3:$M$3,0),0),"")</f>
        <v/>
      </c>
      <c r="H88" s="45" t="str">
        <f>IFERROR(VLOOKUP($B$3&amp;$A88,'【貼付用】受入施設一覧（全件）'!$B:$M,MATCH(H$4,'【貼付用】受入施設一覧（全件）'!$B$3:$M$3,0),0),"")</f>
        <v/>
      </c>
      <c r="I88" s="19" t="str">
        <f>IFERROR(VLOOKUP($B$3&amp;$A88,'【貼付用】受入施設一覧（全件）'!$B:$M,MATCH(I$4,'【貼付用】受入施設一覧（全件）'!$B$3:$M$3,0),0),"")</f>
        <v/>
      </c>
      <c r="J88" s="20" t="str">
        <f>IFERROR(VLOOKUP($B$3&amp;$A88,'【貼付用】受入施設一覧（全件）'!$B:$M,MATCH(J$4,'【貼付用】受入施設一覧（全件）'!$B$3:$M$3,0),0),"")</f>
        <v/>
      </c>
      <c r="K88" s="46" t="str">
        <f>IFERROR(VLOOKUP($B$3&amp;$A88,'【貼付用】受入施設一覧（全件）'!$B:$M,MATCH(K$4,'【貼付用】受入施設一覧（全件）'!$B$3:$M$3,0),0),"")</f>
        <v/>
      </c>
    </row>
    <row r="89" spans="1:11" ht="16.5" customHeight="1" x14ac:dyDescent="0.4">
      <c r="A89" s="2">
        <f t="shared" si="5"/>
        <v>83</v>
      </c>
      <c r="B89" s="45" t="str">
        <f>IFERROR(VLOOKUP($B$3&amp;$A89,'【貼付用】受入施設一覧（全件）'!$B:$M,MATCH(B$4,'【貼付用】受入施設一覧（全件）'!$B$3:$M$3,0),0),"")</f>
        <v/>
      </c>
      <c r="C89" s="43" t="str">
        <f>IFERROR(VLOOKUP($B$3&amp;$A89,'【貼付用】受入施設一覧（全件）'!$B:$M,MATCH(C$4,'【貼付用】受入施設一覧（全件）'!$B$3:$M$3,0),0),"")</f>
        <v/>
      </c>
      <c r="D89" s="45" t="str">
        <f>IFERROR(VLOOKUP($B$3&amp;$A89,'【貼付用】受入施設一覧（全件）'!$B:$M,MATCH(D$4,'【貼付用】受入施設一覧（全件）'!$B$3:$M$3,0),0),"")</f>
        <v/>
      </c>
      <c r="E89" s="45" t="str">
        <f>IFERROR(VLOOKUP($B$3&amp;$A89,'【貼付用】受入施設一覧（全件）'!$B:$M,MATCH(E$4,'【貼付用】受入施設一覧（全件）'!$B$3:$M$3,0),0),"")</f>
        <v/>
      </c>
      <c r="F89" s="45" t="str">
        <f>IFERROR(VLOOKUP($B$3&amp;$A89,'【貼付用】受入施設一覧（全件）'!$B:$M,MATCH(F$4,'【貼付用】受入施設一覧（全件）'!$B$3:$M$3,0),0),"")</f>
        <v/>
      </c>
      <c r="G89" s="45" t="str">
        <f>IFERROR(VLOOKUP($B$3&amp;$A89,'【貼付用】受入施設一覧（全件）'!$B:$M,MATCH(G$4,'【貼付用】受入施設一覧（全件）'!$B$3:$M$3,0),0),"")</f>
        <v/>
      </c>
      <c r="H89" s="45" t="str">
        <f>IFERROR(VLOOKUP($B$3&amp;$A89,'【貼付用】受入施設一覧（全件）'!$B:$M,MATCH(H$4,'【貼付用】受入施設一覧（全件）'!$B$3:$M$3,0),0),"")</f>
        <v/>
      </c>
      <c r="I89" s="19" t="str">
        <f>IFERROR(VLOOKUP($B$3&amp;$A89,'【貼付用】受入施設一覧（全件）'!$B:$M,MATCH(I$4,'【貼付用】受入施設一覧（全件）'!$B$3:$M$3,0),0),"")</f>
        <v/>
      </c>
      <c r="J89" s="20" t="str">
        <f>IFERROR(VLOOKUP($B$3&amp;$A89,'【貼付用】受入施設一覧（全件）'!$B:$M,MATCH(J$4,'【貼付用】受入施設一覧（全件）'!$B$3:$M$3,0),0),"")</f>
        <v/>
      </c>
      <c r="K89" s="46" t="str">
        <f>IFERROR(VLOOKUP($B$3&amp;$A89,'【貼付用】受入施設一覧（全件）'!$B:$M,MATCH(K$4,'【貼付用】受入施設一覧（全件）'!$B$3:$M$3,0),0),"")</f>
        <v/>
      </c>
    </row>
    <row r="90" spans="1:11" ht="16.5" customHeight="1" x14ac:dyDescent="0.4">
      <c r="A90" s="2">
        <f t="shared" si="5"/>
        <v>84</v>
      </c>
      <c r="B90" s="45" t="str">
        <f>IFERROR(VLOOKUP($B$3&amp;$A90,'【貼付用】受入施設一覧（全件）'!$B:$M,MATCH(B$4,'【貼付用】受入施設一覧（全件）'!$B$3:$M$3,0),0),"")</f>
        <v/>
      </c>
      <c r="C90" s="43" t="str">
        <f>IFERROR(VLOOKUP($B$3&amp;$A90,'【貼付用】受入施設一覧（全件）'!$B:$M,MATCH(C$4,'【貼付用】受入施設一覧（全件）'!$B$3:$M$3,0),0),"")</f>
        <v/>
      </c>
      <c r="D90" s="45" t="str">
        <f>IFERROR(VLOOKUP($B$3&amp;$A90,'【貼付用】受入施設一覧（全件）'!$B:$M,MATCH(D$4,'【貼付用】受入施設一覧（全件）'!$B$3:$M$3,0),0),"")</f>
        <v/>
      </c>
      <c r="E90" s="45" t="str">
        <f>IFERROR(VLOOKUP($B$3&amp;$A90,'【貼付用】受入施設一覧（全件）'!$B:$M,MATCH(E$4,'【貼付用】受入施設一覧（全件）'!$B$3:$M$3,0),0),"")</f>
        <v/>
      </c>
      <c r="F90" s="45" t="str">
        <f>IFERROR(VLOOKUP($B$3&amp;$A90,'【貼付用】受入施設一覧（全件）'!$B:$M,MATCH(F$4,'【貼付用】受入施設一覧（全件）'!$B$3:$M$3,0),0),"")</f>
        <v/>
      </c>
      <c r="G90" s="45" t="str">
        <f>IFERROR(VLOOKUP($B$3&amp;$A90,'【貼付用】受入施設一覧（全件）'!$B:$M,MATCH(G$4,'【貼付用】受入施設一覧（全件）'!$B$3:$M$3,0),0),"")</f>
        <v/>
      </c>
      <c r="H90" s="45" t="str">
        <f>IFERROR(VLOOKUP($B$3&amp;$A90,'【貼付用】受入施設一覧（全件）'!$B:$M,MATCH(H$4,'【貼付用】受入施設一覧（全件）'!$B$3:$M$3,0),0),"")</f>
        <v/>
      </c>
      <c r="I90" s="19" t="str">
        <f>IFERROR(VLOOKUP($B$3&amp;$A90,'【貼付用】受入施設一覧（全件）'!$B:$M,MATCH(I$4,'【貼付用】受入施設一覧（全件）'!$B$3:$M$3,0),0),"")</f>
        <v/>
      </c>
      <c r="J90" s="20" t="str">
        <f>IFERROR(VLOOKUP($B$3&amp;$A90,'【貼付用】受入施設一覧（全件）'!$B:$M,MATCH(J$4,'【貼付用】受入施設一覧（全件）'!$B$3:$M$3,0),0),"")</f>
        <v/>
      </c>
      <c r="K90" s="46" t="str">
        <f>IFERROR(VLOOKUP($B$3&amp;$A90,'【貼付用】受入施設一覧（全件）'!$B:$M,MATCH(K$4,'【貼付用】受入施設一覧（全件）'!$B$3:$M$3,0),0),"")</f>
        <v/>
      </c>
    </row>
    <row r="91" spans="1:11" ht="16.5" customHeight="1" x14ac:dyDescent="0.4">
      <c r="A91" s="2">
        <f t="shared" si="5"/>
        <v>85</v>
      </c>
      <c r="B91" s="45" t="str">
        <f>IFERROR(VLOOKUP($B$3&amp;$A91,'【貼付用】受入施設一覧（全件）'!$B:$M,MATCH(B$4,'【貼付用】受入施設一覧（全件）'!$B$3:$M$3,0),0),"")</f>
        <v/>
      </c>
      <c r="C91" s="43" t="str">
        <f>IFERROR(VLOOKUP($B$3&amp;$A91,'【貼付用】受入施設一覧（全件）'!$B:$M,MATCH(C$4,'【貼付用】受入施設一覧（全件）'!$B$3:$M$3,0),0),"")</f>
        <v/>
      </c>
      <c r="D91" s="45" t="str">
        <f>IFERROR(VLOOKUP($B$3&amp;$A91,'【貼付用】受入施設一覧（全件）'!$B:$M,MATCH(D$4,'【貼付用】受入施設一覧（全件）'!$B$3:$M$3,0),0),"")</f>
        <v/>
      </c>
      <c r="E91" s="45" t="str">
        <f>IFERROR(VLOOKUP($B$3&amp;$A91,'【貼付用】受入施設一覧（全件）'!$B:$M,MATCH(E$4,'【貼付用】受入施設一覧（全件）'!$B$3:$M$3,0),0),"")</f>
        <v/>
      </c>
      <c r="F91" s="45" t="str">
        <f>IFERROR(VLOOKUP($B$3&amp;$A91,'【貼付用】受入施設一覧（全件）'!$B:$M,MATCH(F$4,'【貼付用】受入施設一覧（全件）'!$B$3:$M$3,0),0),"")</f>
        <v/>
      </c>
      <c r="G91" s="45" t="str">
        <f>IFERROR(VLOOKUP($B$3&amp;$A91,'【貼付用】受入施設一覧（全件）'!$B:$M,MATCH(G$4,'【貼付用】受入施設一覧（全件）'!$B$3:$M$3,0),0),"")</f>
        <v/>
      </c>
      <c r="H91" s="45" t="str">
        <f>IFERROR(VLOOKUP($B$3&amp;$A91,'【貼付用】受入施設一覧（全件）'!$B:$M,MATCH(H$4,'【貼付用】受入施設一覧（全件）'!$B$3:$M$3,0),0),"")</f>
        <v/>
      </c>
      <c r="I91" s="19" t="str">
        <f>IFERROR(VLOOKUP($B$3&amp;$A91,'【貼付用】受入施設一覧（全件）'!$B:$M,MATCH(I$4,'【貼付用】受入施設一覧（全件）'!$B$3:$M$3,0),0),"")</f>
        <v/>
      </c>
      <c r="J91" s="20" t="str">
        <f>IFERROR(VLOOKUP($B$3&amp;$A91,'【貼付用】受入施設一覧（全件）'!$B:$M,MATCH(J$4,'【貼付用】受入施設一覧（全件）'!$B$3:$M$3,0),0),"")</f>
        <v/>
      </c>
      <c r="K91" s="46" t="str">
        <f>IFERROR(VLOOKUP($B$3&amp;$A91,'【貼付用】受入施設一覧（全件）'!$B:$M,MATCH(K$4,'【貼付用】受入施設一覧（全件）'!$B$3:$M$3,0),0),"")</f>
        <v/>
      </c>
    </row>
    <row r="92" spans="1:11" ht="16.5" customHeight="1" x14ac:dyDescent="0.4">
      <c r="A92" s="2">
        <f t="shared" si="5"/>
        <v>86</v>
      </c>
      <c r="B92" s="45" t="str">
        <f>IFERROR(VLOOKUP($B$3&amp;$A92,'【貼付用】受入施設一覧（全件）'!$B:$M,MATCH(B$4,'【貼付用】受入施設一覧（全件）'!$B$3:$M$3,0),0),"")</f>
        <v/>
      </c>
      <c r="C92" s="43" t="str">
        <f>IFERROR(VLOOKUP($B$3&amp;$A92,'【貼付用】受入施設一覧（全件）'!$B:$M,MATCH(C$4,'【貼付用】受入施設一覧（全件）'!$B$3:$M$3,0),0),"")</f>
        <v/>
      </c>
      <c r="D92" s="45" t="str">
        <f>IFERROR(VLOOKUP($B$3&amp;$A92,'【貼付用】受入施設一覧（全件）'!$B:$M,MATCH(D$4,'【貼付用】受入施設一覧（全件）'!$B$3:$M$3,0),0),"")</f>
        <v/>
      </c>
      <c r="E92" s="45" t="str">
        <f>IFERROR(VLOOKUP($B$3&amp;$A92,'【貼付用】受入施設一覧（全件）'!$B:$M,MATCH(E$4,'【貼付用】受入施設一覧（全件）'!$B$3:$M$3,0),0),"")</f>
        <v/>
      </c>
      <c r="F92" s="45" t="str">
        <f>IFERROR(VLOOKUP($B$3&amp;$A92,'【貼付用】受入施設一覧（全件）'!$B:$M,MATCH(F$4,'【貼付用】受入施設一覧（全件）'!$B$3:$M$3,0),0),"")</f>
        <v/>
      </c>
      <c r="G92" s="45" t="str">
        <f>IFERROR(VLOOKUP($B$3&amp;$A92,'【貼付用】受入施設一覧（全件）'!$B:$M,MATCH(G$4,'【貼付用】受入施設一覧（全件）'!$B$3:$M$3,0),0),"")</f>
        <v/>
      </c>
      <c r="H92" s="45" t="str">
        <f>IFERROR(VLOOKUP($B$3&amp;$A92,'【貼付用】受入施設一覧（全件）'!$B:$M,MATCH(H$4,'【貼付用】受入施設一覧（全件）'!$B$3:$M$3,0),0),"")</f>
        <v/>
      </c>
      <c r="I92" s="19" t="str">
        <f>IFERROR(VLOOKUP($B$3&amp;$A92,'【貼付用】受入施設一覧（全件）'!$B:$M,MATCH(I$4,'【貼付用】受入施設一覧（全件）'!$B$3:$M$3,0),0),"")</f>
        <v/>
      </c>
      <c r="J92" s="20" t="str">
        <f>IFERROR(VLOOKUP($B$3&amp;$A92,'【貼付用】受入施設一覧（全件）'!$B:$M,MATCH(J$4,'【貼付用】受入施設一覧（全件）'!$B$3:$M$3,0),0),"")</f>
        <v/>
      </c>
      <c r="K92" s="46" t="str">
        <f>IFERROR(VLOOKUP($B$3&amp;$A92,'【貼付用】受入施設一覧（全件）'!$B:$M,MATCH(K$4,'【貼付用】受入施設一覧（全件）'!$B$3:$M$3,0),0),"")</f>
        <v/>
      </c>
    </row>
    <row r="93" spans="1:11" ht="16.5" customHeight="1" x14ac:dyDescent="0.4">
      <c r="A93" s="2">
        <f t="shared" si="5"/>
        <v>87</v>
      </c>
      <c r="B93" s="45" t="str">
        <f>IFERROR(VLOOKUP($B$3&amp;$A93,'【貼付用】受入施設一覧（全件）'!$B:$M,MATCH(B$4,'【貼付用】受入施設一覧（全件）'!$B$3:$M$3,0),0),"")</f>
        <v/>
      </c>
      <c r="C93" s="43" t="str">
        <f>IFERROR(VLOOKUP($B$3&amp;$A93,'【貼付用】受入施設一覧（全件）'!$B:$M,MATCH(C$4,'【貼付用】受入施設一覧（全件）'!$B$3:$M$3,0),0),"")</f>
        <v/>
      </c>
      <c r="D93" s="45" t="str">
        <f>IFERROR(VLOOKUP($B$3&amp;$A93,'【貼付用】受入施設一覧（全件）'!$B:$M,MATCH(D$4,'【貼付用】受入施設一覧（全件）'!$B$3:$M$3,0),0),"")</f>
        <v/>
      </c>
      <c r="E93" s="45" t="str">
        <f>IFERROR(VLOOKUP($B$3&amp;$A93,'【貼付用】受入施設一覧（全件）'!$B:$M,MATCH(E$4,'【貼付用】受入施設一覧（全件）'!$B$3:$M$3,0),0),"")</f>
        <v/>
      </c>
      <c r="F93" s="45" t="str">
        <f>IFERROR(VLOOKUP($B$3&amp;$A93,'【貼付用】受入施設一覧（全件）'!$B:$M,MATCH(F$4,'【貼付用】受入施設一覧（全件）'!$B$3:$M$3,0),0),"")</f>
        <v/>
      </c>
      <c r="G93" s="45" t="str">
        <f>IFERROR(VLOOKUP($B$3&amp;$A93,'【貼付用】受入施設一覧（全件）'!$B:$M,MATCH(G$4,'【貼付用】受入施設一覧（全件）'!$B$3:$M$3,0),0),"")</f>
        <v/>
      </c>
      <c r="H93" s="45" t="str">
        <f>IFERROR(VLOOKUP($B$3&amp;$A93,'【貼付用】受入施設一覧（全件）'!$B:$M,MATCH(H$4,'【貼付用】受入施設一覧（全件）'!$B$3:$M$3,0),0),"")</f>
        <v/>
      </c>
      <c r="I93" s="19" t="str">
        <f>IFERROR(VLOOKUP($B$3&amp;$A93,'【貼付用】受入施設一覧（全件）'!$B:$M,MATCH(I$4,'【貼付用】受入施設一覧（全件）'!$B$3:$M$3,0),0),"")</f>
        <v/>
      </c>
      <c r="J93" s="20" t="str">
        <f>IFERROR(VLOOKUP($B$3&amp;$A93,'【貼付用】受入施設一覧（全件）'!$B:$M,MATCH(J$4,'【貼付用】受入施設一覧（全件）'!$B$3:$M$3,0),0),"")</f>
        <v/>
      </c>
      <c r="K93" s="46" t="str">
        <f>IFERROR(VLOOKUP($B$3&amp;$A93,'【貼付用】受入施設一覧（全件）'!$B:$M,MATCH(K$4,'【貼付用】受入施設一覧（全件）'!$B$3:$M$3,0),0),"")</f>
        <v/>
      </c>
    </row>
    <row r="94" spans="1:11" ht="16.5" customHeight="1" x14ac:dyDescent="0.4">
      <c r="A94" s="2">
        <f t="shared" si="5"/>
        <v>88</v>
      </c>
      <c r="B94" s="45" t="str">
        <f>IFERROR(VLOOKUP($B$3&amp;$A94,'【貼付用】受入施設一覧（全件）'!$B:$M,MATCH(B$4,'【貼付用】受入施設一覧（全件）'!$B$3:$M$3,0),0),"")</f>
        <v/>
      </c>
      <c r="C94" s="43" t="str">
        <f>IFERROR(VLOOKUP($B$3&amp;$A94,'【貼付用】受入施設一覧（全件）'!$B:$M,MATCH(C$4,'【貼付用】受入施設一覧（全件）'!$B$3:$M$3,0),0),"")</f>
        <v/>
      </c>
      <c r="D94" s="45" t="str">
        <f>IFERROR(VLOOKUP($B$3&amp;$A94,'【貼付用】受入施設一覧（全件）'!$B:$M,MATCH(D$4,'【貼付用】受入施設一覧（全件）'!$B$3:$M$3,0),0),"")</f>
        <v/>
      </c>
      <c r="E94" s="45" t="str">
        <f>IFERROR(VLOOKUP($B$3&amp;$A94,'【貼付用】受入施設一覧（全件）'!$B:$M,MATCH(E$4,'【貼付用】受入施設一覧（全件）'!$B$3:$M$3,0),0),"")</f>
        <v/>
      </c>
      <c r="F94" s="45" t="str">
        <f>IFERROR(VLOOKUP($B$3&amp;$A94,'【貼付用】受入施設一覧（全件）'!$B:$M,MATCH(F$4,'【貼付用】受入施設一覧（全件）'!$B$3:$M$3,0),0),"")</f>
        <v/>
      </c>
      <c r="G94" s="45" t="str">
        <f>IFERROR(VLOOKUP($B$3&amp;$A94,'【貼付用】受入施設一覧（全件）'!$B:$M,MATCH(G$4,'【貼付用】受入施設一覧（全件）'!$B$3:$M$3,0),0),"")</f>
        <v/>
      </c>
      <c r="H94" s="45" t="str">
        <f>IFERROR(VLOOKUP($B$3&amp;$A94,'【貼付用】受入施設一覧（全件）'!$B:$M,MATCH(H$4,'【貼付用】受入施設一覧（全件）'!$B$3:$M$3,0),0),"")</f>
        <v/>
      </c>
      <c r="I94" s="19" t="str">
        <f>IFERROR(VLOOKUP($B$3&amp;$A94,'【貼付用】受入施設一覧（全件）'!$B:$M,MATCH(I$4,'【貼付用】受入施設一覧（全件）'!$B$3:$M$3,0),0),"")</f>
        <v/>
      </c>
      <c r="J94" s="20" t="str">
        <f>IFERROR(VLOOKUP($B$3&amp;$A94,'【貼付用】受入施設一覧（全件）'!$B:$M,MATCH(J$4,'【貼付用】受入施設一覧（全件）'!$B$3:$M$3,0),0),"")</f>
        <v/>
      </c>
      <c r="K94" s="46" t="str">
        <f>IFERROR(VLOOKUP($B$3&amp;$A94,'【貼付用】受入施設一覧（全件）'!$B:$M,MATCH(K$4,'【貼付用】受入施設一覧（全件）'!$B$3:$M$3,0),0),"")</f>
        <v/>
      </c>
    </row>
    <row r="95" spans="1:11" ht="16.5" customHeight="1" x14ac:dyDescent="0.4">
      <c r="A95" s="2">
        <f t="shared" si="5"/>
        <v>89</v>
      </c>
      <c r="B95" s="45" t="str">
        <f>IFERROR(VLOOKUP($B$3&amp;$A95,'【貼付用】受入施設一覧（全件）'!$B:$M,MATCH(B$4,'【貼付用】受入施設一覧（全件）'!$B$3:$M$3,0),0),"")</f>
        <v/>
      </c>
      <c r="C95" s="43" t="str">
        <f>IFERROR(VLOOKUP($B$3&amp;$A95,'【貼付用】受入施設一覧（全件）'!$B:$M,MATCH(C$4,'【貼付用】受入施設一覧（全件）'!$B$3:$M$3,0),0),"")</f>
        <v/>
      </c>
      <c r="D95" s="45" t="str">
        <f>IFERROR(VLOOKUP($B$3&amp;$A95,'【貼付用】受入施設一覧（全件）'!$B:$M,MATCH(D$4,'【貼付用】受入施設一覧（全件）'!$B$3:$M$3,0),0),"")</f>
        <v/>
      </c>
      <c r="E95" s="45" t="str">
        <f>IFERROR(VLOOKUP($B$3&amp;$A95,'【貼付用】受入施設一覧（全件）'!$B:$M,MATCH(E$4,'【貼付用】受入施設一覧（全件）'!$B$3:$M$3,0),0),"")</f>
        <v/>
      </c>
      <c r="F95" s="45" t="str">
        <f>IFERROR(VLOOKUP($B$3&amp;$A95,'【貼付用】受入施設一覧（全件）'!$B:$M,MATCH(F$4,'【貼付用】受入施設一覧（全件）'!$B$3:$M$3,0),0),"")</f>
        <v/>
      </c>
      <c r="G95" s="45" t="str">
        <f>IFERROR(VLOOKUP($B$3&amp;$A95,'【貼付用】受入施設一覧（全件）'!$B:$M,MATCH(G$4,'【貼付用】受入施設一覧（全件）'!$B$3:$M$3,0),0),"")</f>
        <v/>
      </c>
      <c r="H95" s="45" t="str">
        <f>IFERROR(VLOOKUP($B$3&amp;$A95,'【貼付用】受入施設一覧（全件）'!$B:$M,MATCH(H$4,'【貼付用】受入施設一覧（全件）'!$B$3:$M$3,0),0),"")</f>
        <v/>
      </c>
      <c r="I95" s="19" t="str">
        <f>IFERROR(VLOOKUP($B$3&amp;$A95,'【貼付用】受入施設一覧（全件）'!$B:$M,MATCH(I$4,'【貼付用】受入施設一覧（全件）'!$B$3:$M$3,0),0),"")</f>
        <v/>
      </c>
      <c r="J95" s="20" t="str">
        <f>IFERROR(VLOOKUP($B$3&amp;$A95,'【貼付用】受入施設一覧（全件）'!$B:$M,MATCH(J$4,'【貼付用】受入施設一覧（全件）'!$B$3:$M$3,0),0),"")</f>
        <v/>
      </c>
      <c r="K95" s="46" t="str">
        <f>IFERROR(VLOOKUP($B$3&amp;$A95,'【貼付用】受入施設一覧（全件）'!$B:$M,MATCH(K$4,'【貼付用】受入施設一覧（全件）'!$B$3:$M$3,0),0),"")</f>
        <v/>
      </c>
    </row>
    <row r="96" spans="1:11" ht="16.5" customHeight="1" x14ac:dyDescent="0.4">
      <c r="A96" s="2">
        <f t="shared" si="5"/>
        <v>90</v>
      </c>
      <c r="B96" s="45" t="str">
        <f>IFERROR(VLOOKUP($B$3&amp;$A96,'【貼付用】受入施設一覧（全件）'!$B:$M,MATCH(B$4,'【貼付用】受入施設一覧（全件）'!$B$3:$M$3,0),0),"")</f>
        <v/>
      </c>
      <c r="C96" s="43" t="str">
        <f>IFERROR(VLOOKUP($B$3&amp;$A96,'【貼付用】受入施設一覧（全件）'!$B:$M,MATCH(C$4,'【貼付用】受入施設一覧（全件）'!$B$3:$M$3,0),0),"")</f>
        <v/>
      </c>
      <c r="D96" s="45" t="str">
        <f>IFERROR(VLOOKUP($B$3&amp;$A96,'【貼付用】受入施設一覧（全件）'!$B:$M,MATCH(D$4,'【貼付用】受入施設一覧（全件）'!$B$3:$M$3,0),0),"")</f>
        <v/>
      </c>
      <c r="E96" s="45" t="str">
        <f>IFERROR(VLOOKUP($B$3&amp;$A96,'【貼付用】受入施設一覧（全件）'!$B:$M,MATCH(E$4,'【貼付用】受入施設一覧（全件）'!$B$3:$M$3,0),0),"")</f>
        <v/>
      </c>
      <c r="F96" s="45" t="str">
        <f>IFERROR(VLOOKUP($B$3&amp;$A96,'【貼付用】受入施設一覧（全件）'!$B:$M,MATCH(F$4,'【貼付用】受入施設一覧（全件）'!$B$3:$M$3,0),0),"")</f>
        <v/>
      </c>
      <c r="G96" s="45" t="str">
        <f>IFERROR(VLOOKUP($B$3&amp;$A96,'【貼付用】受入施設一覧（全件）'!$B:$M,MATCH(G$4,'【貼付用】受入施設一覧（全件）'!$B$3:$M$3,0),0),"")</f>
        <v/>
      </c>
      <c r="H96" s="45" t="str">
        <f>IFERROR(VLOOKUP($B$3&amp;$A96,'【貼付用】受入施設一覧（全件）'!$B:$M,MATCH(H$4,'【貼付用】受入施設一覧（全件）'!$B$3:$M$3,0),0),"")</f>
        <v/>
      </c>
      <c r="I96" s="19" t="str">
        <f>IFERROR(VLOOKUP($B$3&amp;$A96,'【貼付用】受入施設一覧（全件）'!$B:$M,MATCH(I$4,'【貼付用】受入施設一覧（全件）'!$B$3:$M$3,0),0),"")</f>
        <v/>
      </c>
      <c r="J96" s="20" t="str">
        <f>IFERROR(VLOOKUP($B$3&amp;$A96,'【貼付用】受入施設一覧（全件）'!$B:$M,MATCH(J$4,'【貼付用】受入施設一覧（全件）'!$B$3:$M$3,0),0),"")</f>
        <v/>
      </c>
      <c r="K96" s="46" t="str">
        <f>IFERROR(VLOOKUP($B$3&amp;$A96,'【貼付用】受入施設一覧（全件）'!$B:$M,MATCH(K$4,'【貼付用】受入施設一覧（全件）'!$B$3:$M$3,0),0),"")</f>
        <v/>
      </c>
    </row>
    <row r="97" spans="1:11" ht="16.5" customHeight="1" x14ac:dyDescent="0.4">
      <c r="A97" s="2">
        <f t="shared" si="5"/>
        <v>91</v>
      </c>
      <c r="B97" s="45" t="str">
        <f>IFERROR(VLOOKUP($B$3&amp;$A97,'【貼付用】受入施設一覧（全件）'!$B:$M,MATCH(B$4,'【貼付用】受入施設一覧（全件）'!$B$3:$M$3,0),0),"")</f>
        <v/>
      </c>
      <c r="C97" s="43" t="str">
        <f>IFERROR(VLOOKUP($B$3&amp;$A97,'【貼付用】受入施設一覧（全件）'!$B:$M,MATCH(C$4,'【貼付用】受入施設一覧（全件）'!$B$3:$M$3,0),0),"")</f>
        <v/>
      </c>
      <c r="D97" s="45" t="str">
        <f>IFERROR(VLOOKUP($B$3&amp;$A97,'【貼付用】受入施設一覧（全件）'!$B:$M,MATCH(D$4,'【貼付用】受入施設一覧（全件）'!$B$3:$M$3,0),0),"")</f>
        <v/>
      </c>
      <c r="E97" s="45" t="str">
        <f>IFERROR(VLOOKUP($B$3&amp;$A97,'【貼付用】受入施設一覧（全件）'!$B:$M,MATCH(E$4,'【貼付用】受入施設一覧（全件）'!$B$3:$M$3,0),0),"")</f>
        <v/>
      </c>
      <c r="F97" s="45" t="str">
        <f>IFERROR(VLOOKUP($B$3&amp;$A97,'【貼付用】受入施設一覧（全件）'!$B:$M,MATCH(F$4,'【貼付用】受入施設一覧（全件）'!$B$3:$M$3,0),0),"")</f>
        <v/>
      </c>
      <c r="G97" s="45" t="str">
        <f>IFERROR(VLOOKUP($B$3&amp;$A97,'【貼付用】受入施設一覧（全件）'!$B:$M,MATCH(G$4,'【貼付用】受入施設一覧（全件）'!$B$3:$M$3,0),0),"")</f>
        <v/>
      </c>
      <c r="H97" s="45" t="str">
        <f>IFERROR(VLOOKUP($B$3&amp;$A97,'【貼付用】受入施設一覧（全件）'!$B:$M,MATCH(H$4,'【貼付用】受入施設一覧（全件）'!$B$3:$M$3,0),0),"")</f>
        <v/>
      </c>
      <c r="I97" s="19" t="str">
        <f>IFERROR(VLOOKUP($B$3&amp;$A97,'【貼付用】受入施設一覧（全件）'!$B:$M,MATCH(I$4,'【貼付用】受入施設一覧（全件）'!$B$3:$M$3,0),0),"")</f>
        <v/>
      </c>
      <c r="J97" s="20" t="str">
        <f>IFERROR(VLOOKUP($B$3&amp;$A97,'【貼付用】受入施設一覧（全件）'!$B:$M,MATCH(J$4,'【貼付用】受入施設一覧（全件）'!$B$3:$M$3,0),0),"")</f>
        <v/>
      </c>
      <c r="K97" s="46" t="str">
        <f>IFERROR(VLOOKUP($B$3&amp;$A97,'【貼付用】受入施設一覧（全件）'!$B:$M,MATCH(K$4,'【貼付用】受入施設一覧（全件）'!$B$3:$M$3,0),0),"")</f>
        <v/>
      </c>
    </row>
    <row r="98" spans="1:11" ht="16.5" customHeight="1" x14ac:dyDescent="0.4">
      <c r="A98" s="2">
        <f t="shared" si="5"/>
        <v>92</v>
      </c>
      <c r="B98" s="45" t="str">
        <f>IFERROR(VLOOKUP($B$3&amp;$A98,'【貼付用】受入施設一覧（全件）'!$B:$M,MATCH(B$4,'【貼付用】受入施設一覧（全件）'!$B$3:$M$3,0),0),"")</f>
        <v/>
      </c>
      <c r="C98" s="43" t="str">
        <f>IFERROR(VLOOKUP($B$3&amp;$A98,'【貼付用】受入施設一覧（全件）'!$B:$M,MATCH(C$4,'【貼付用】受入施設一覧（全件）'!$B$3:$M$3,0),0),"")</f>
        <v/>
      </c>
      <c r="D98" s="45" t="str">
        <f>IFERROR(VLOOKUP($B$3&amp;$A98,'【貼付用】受入施設一覧（全件）'!$B:$M,MATCH(D$4,'【貼付用】受入施設一覧（全件）'!$B$3:$M$3,0),0),"")</f>
        <v/>
      </c>
      <c r="E98" s="45" t="str">
        <f>IFERROR(VLOOKUP($B$3&amp;$A98,'【貼付用】受入施設一覧（全件）'!$B:$M,MATCH(E$4,'【貼付用】受入施設一覧（全件）'!$B$3:$M$3,0),0),"")</f>
        <v/>
      </c>
      <c r="F98" s="45" t="str">
        <f>IFERROR(VLOOKUP($B$3&amp;$A98,'【貼付用】受入施設一覧（全件）'!$B:$M,MATCH(F$4,'【貼付用】受入施設一覧（全件）'!$B$3:$M$3,0),0),"")</f>
        <v/>
      </c>
      <c r="G98" s="45" t="str">
        <f>IFERROR(VLOOKUP($B$3&amp;$A98,'【貼付用】受入施設一覧（全件）'!$B:$M,MATCH(G$4,'【貼付用】受入施設一覧（全件）'!$B$3:$M$3,0),0),"")</f>
        <v/>
      </c>
      <c r="H98" s="45" t="str">
        <f>IFERROR(VLOOKUP($B$3&amp;$A98,'【貼付用】受入施設一覧（全件）'!$B:$M,MATCH(H$4,'【貼付用】受入施設一覧（全件）'!$B$3:$M$3,0),0),"")</f>
        <v/>
      </c>
      <c r="I98" s="19" t="str">
        <f>IFERROR(VLOOKUP($B$3&amp;$A98,'【貼付用】受入施設一覧（全件）'!$B:$M,MATCH(I$4,'【貼付用】受入施設一覧（全件）'!$B$3:$M$3,0),0),"")</f>
        <v/>
      </c>
      <c r="J98" s="20" t="str">
        <f>IFERROR(VLOOKUP($B$3&amp;$A98,'【貼付用】受入施設一覧（全件）'!$B:$M,MATCH(J$4,'【貼付用】受入施設一覧（全件）'!$B$3:$M$3,0),0),"")</f>
        <v/>
      </c>
      <c r="K98" s="46" t="str">
        <f>IFERROR(VLOOKUP($B$3&amp;$A98,'【貼付用】受入施設一覧（全件）'!$B:$M,MATCH(K$4,'【貼付用】受入施設一覧（全件）'!$B$3:$M$3,0),0),"")</f>
        <v/>
      </c>
    </row>
    <row r="99" spans="1:11" ht="16.5" customHeight="1" x14ac:dyDescent="0.4">
      <c r="A99" s="2">
        <f t="shared" si="5"/>
        <v>93</v>
      </c>
      <c r="B99" s="45" t="str">
        <f>IFERROR(VLOOKUP($B$3&amp;$A99,'【貼付用】受入施設一覧（全件）'!$B:$M,MATCH(B$4,'【貼付用】受入施設一覧（全件）'!$B$3:$M$3,0),0),"")</f>
        <v/>
      </c>
      <c r="C99" s="43" t="str">
        <f>IFERROR(VLOOKUP($B$3&amp;$A99,'【貼付用】受入施設一覧（全件）'!$B:$M,MATCH(C$4,'【貼付用】受入施設一覧（全件）'!$B$3:$M$3,0),0),"")</f>
        <v/>
      </c>
      <c r="D99" s="45" t="str">
        <f>IFERROR(VLOOKUP($B$3&amp;$A99,'【貼付用】受入施設一覧（全件）'!$B:$M,MATCH(D$4,'【貼付用】受入施設一覧（全件）'!$B$3:$M$3,0),0),"")</f>
        <v/>
      </c>
      <c r="E99" s="45" t="str">
        <f>IFERROR(VLOOKUP($B$3&amp;$A99,'【貼付用】受入施設一覧（全件）'!$B:$M,MATCH(E$4,'【貼付用】受入施設一覧（全件）'!$B$3:$M$3,0),0),"")</f>
        <v/>
      </c>
      <c r="F99" s="45" t="str">
        <f>IFERROR(VLOOKUP($B$3&amp;$A99,'【貼付用】受入施設一覧（全件）'!$B:$M,MATCH(F$4,'【貼付用】受入施設一覧（全件）'!$B$3:$M$3,0),0),"")</f>
        <v/>
      </c>
      <c r="G99" s="45" t="str">
        <f>IFERROR(VLOOKUP($B$3&amp;$A99,'【貼付用】受入施設一覧（全件）'!$B:$M,MATCH(G$4,'【貼付用】受入施設一覧（全件）'!$B$3:$M$3,0),0),"")</f>
        <v/>
      </c>
      <c r="H99" s="45" t="str">
        <f>IFERROR(VLOOKUP($B$3&amp;$A99,'【貼付用】受入施設一覧（全件）'!$B:$M,MATCH(H$4,'【貼付用】受入施設一覧（全件）'!$B$3:$M$3,0),0),"")</f>
        <v/>
      </c>
      <c r="I99" s="19" t="str">
        <f>IFERROR(VLOOKUP($B$3&amp;$A99,'【貼付用】受入施設一覧（全件）'!$B:$M,MATCH(I$4,'【貼付用】受入施設一覧（全件）'!$B$3:$M$3,0),0),"")</f>
        <v/>
      </c>
      <c r="J99" s="20" t="str">
        <f>IFERROR(VLOOKUP($B$3&amp;$A99,'【貼付用】受入施設一覧（全件）'!$B:$M,MATCH(J$4,'【貼付用】受入施設一覧（全件）'!$B$3:$M$3,0),0),"")</f>
        <v/>
      </c>
      <c r="K99" s="46" t="str">
        <f>IFERROR(VLOOKUP($B$3&amp;$A99,'【貼付用】受入施設一覧（全件）'!$B:$M,MATCH(K$4,'【貼付用】受入施設一覧（全件）'!$B$3:$M$3,0),0),"")</f>
        <v/>
      </c>
    </row>
    <row r="100" spans="1:11" ht="16.5" customHeight="1" x14ac:dyDescent="0.4">
      <c r="A100" s="2">
        <f t="shared" si="5"/>
        <v>94</v>
      </c>
      <c r="B100" s="45" t="str">
        <f>IFERROR(VLOOKUP($B$3&amp;$A100,'【貼付用】受入施設一覧（全件）'!$B:$M,MATCH(B$4,'【貼付用】受入施設一覧（全件）'!$B$3:$M$3,0),0),"")</f>
        <v/>
      </c>
      <c r="C100" s="43" t="str">
        <f>IFERROR(VLOOKUP($B$3&amp;$A100,'【貼付用】受入施設一覧（全件）'!$B:$M,MATCH(C$4,'【貼付用】受入施設一覧（全件）'!$B$3:$M$3,0),0),"")</f>
        <v/>
      </c>
      <c r="D100" s="45" t="str">
        <f>IFERROR(VLOOKUP($B$3&amp;$A100,'【貼付用】受入施設一覧（全件）'!$B:$M,MATCH(D$4,'【貼付用】受入施設一覧（全件）'!$B$3:$M$3,0),0),"")</f>
        <v/>
      </c>
      <c r="E100" s="45" t="str">
        <f>IFERROR(VLOOKUP($B$3&amp;$A100,'【貼付用】受入施設一覧（全件）'!$B:$M,MATCH(E$4,'【貼付用】受入施設一覧（全件）'!$B$3:$M$3,0),0),"")</f>
        <v/>
      </c>
      <c r="F100" s="45" t="str">
        <f>IFERROR(VLOOKUP($B$3&amp;$A100,'【貼付用】受入施設一覧（全件）'!$B:$M,MATCH(F$4,'【貼付用】受入施設一覧（全件）'!$B$3:$M$3,0),0),"")</f>
        <v/>
      </c>
      <c r="G100" s="45" t="str">
        <f>IFERROR(VLOOKUP($B$3&amp;$A100,'【貼付用】受入施設一覧（全件）'!$B:$M,MATCH(G$4,'【貼付用】受入施設一覧（全件）'!$B$3:$M$3,0),0),"")</f>
        <v/>
      </c>
      <c r="H100" s="45" t="str">
        <f>IFERROR(VLOOKUP($B$3&amp;$A100,'【貼付用】受入施設一覧（全件）'!$B:$M,MATCH(H$4,'【貼付用】受入施設一覧（全件）'!$B$3:$M$3,0),0),"")</f>
        <v/>
      </c>
      <c r="I100" s="19" t="str">
        <f>IFERROR(VLOOKUP($B$3&amp;$A100,'【貼付用】受入施設一覧（全件）'!$B:$M,MATCH(I$4,'【貼付用】受入施設一覧（全件）'!$B$3:$M$3,0),0),"")</f>
        <v/>
      </c>
      <c r="J100" s="20" t="str">
        <f>IFERROR(VLOOKUP($B$3&amp;$A100,'【貼付用】受入施設一覧（全件）'!$B:$M,MATCH(J$4,'【貼付用】受入施設一覧（全件）'!$B$3:$M$3,0),0),"")</f>
        <v/>
      </c>
      <c r="K100" s="46" t="str">
        <f>IFERROR(VLOOKUP($B$3&amp;$A100,'【貼付用】受入施設一覧（全件）'!$B:$M,MATCH(K$4,'【貼付用】受入施設一覧（全件）'!$B$3:$M$3,0),0),"")</f>
        <v/>
      </c>
    </row>
    <row r="101" spans="1:11" ht="16.5" customHeight="1" x14ac:dyDescent="0.4">
      <c r="A101" s="2">
        <f t="shared" si="5"/>
        <v>95</v>
      </c>
      <c r="B101" s="45" t="str">
        <f>IFERROR(VLOOKUP($B$3&amp;$A101,'【貼付用】受入施設一覧（全件）'!$B:$M,MATCH(B$4,'【貼付用】受入施設一覧（全件）'!$B$3:$M$3,0),0),"")</f>
        <v/>
      </c>
      <c r="C101" s="43" t="str">
        <f>IFERROR(VLOOKUP($B$3&amp;$A101,'【貼付用】受入施設一覧（全件）'!$B:$M,MATCH(C$4,'【貼付用】受入施設一覧（全件）'!$B$3:$M$3,0),0),"")</f>
        <v/>
      </c>
      <c r="D101" s="45" t="str">
        <f>IFERROR(VLOOKUP($B$3&amp;$A101,'【貼付用】受入施設一覧（全件）'!$B:$M,MATCH(D$4,'【貼付用】受入施設一覧（全件）'!$B$3:$M$3,0),0),"")</f>
        <v/>
      </c>
      <c r="E101" s="45" t="str">
        <f>IFERROR(VLOOKUP($B$3&amp;$A101,'【貼付用】受入施設一覧（全件）'!$B:$M,MATCH(E$4,'【貼付用】受入施設一覧（全件）'!$B$3:$M$3,0),0),"")</f>
        <v/>
      </c>
      <c r="F101" s="45" t="str">
        <f>IFERROR(VLOOKUP($B$3&amp;$A101,'【貼付用】受入施設一覧（全件）'!$B:$M,MATCH(F$4,'【貼付用】受入施設一覧（全件）'!$B$3:$M$3,0),0),"")</f>
        <v/>
      </c>
      <c r="G101" s="45" t="str">
        <f>IFERROR(VLOOKUP($B$3&amp;$A101,'【貼付用】受入施設一覧（全件）'!$B:$M,MATCH(G$4,'【貼付用】受入施設一覧（全件）'!$B$3:$M$3,0),0),"")</f>
        <v/>
      </c>
      <c r="H101" s="45" t="str">
        <f>IFERROR(VLOOKUP($B$3&amp;$A101,'【貼付用】受入施設一覧（全件）'!$B:$M,MATCH(H$4,'【貼付用】受入施設一覧（全件）'!$B$3:$M$3,0),0),"")</f>
        <v/>
      </c>
      <c r="I101" s="19" t="str">
        <f>IFERROR(VLOOKUP($B$3&amp;$A101,'【貼付用】受入施設一覧（全件）'!$B:$M,MATCH(I$4,'【貼付用】受入施設一覧（全件）'!$B$3:$M$3,0),0),"")</f>
        <v/>
      </c>
      <c r="J101" s="20" t="str">
        <f>IFERROR(VLOOKUP($B$3&amp;$A101,'【貼付用】受入施設一覧（全件）'!$B:$M,MATCH(J$4,'【貼付用】受入施設一覧（全件）'!$B$3:$M$3,0),0),"")</f>
        <v/>
      </c>
      <c r="K101" s="46" t="str">
        <f>IFERROR(VLOOKUP($B$3&amp;$A101,'【貼付用】受入施設一覧（全件）'!$B:$M,MATCH(K$4,'【貼付用】受入施設一覧（全件）'!$B$3:$M$3,0),0),"")</f>
        <v/>
      </c>
    </row>
    <row r="102" spans="1:11" ht="16.5" customHeight="1" x14ac:dyDescent="0.4">
      <c r="A102" s="2">
        <f t="shared" si="5"/>
        <v>96</v>
      </c>
      <c r="B102" s="45" t="str">
        <f>IFERROR(VLOOKUP($B$3&amp;$A102,'【貼付用】受入施設一覧（全件）'!$B:$M,MATCH(B$4,'【貼付用】受入施設一覧（全件）'!$B$3:$M$3,0),0),"")</f>
        <v/>
      </c>
      <c r="C102" s="43" t="str">
        <f>IFERROR(VLOOKUP($B$3&amp;$A102,'【貼付用】受入施設一覧（全件）'!$B:$M,MATCH(C$4,'【貼付用】受入施設一覧（全件）'!$B$3:$M$3,0),0),"")</f>
        <v/>
      </c>
      <c r="D102" s="45" t="str">
        <f>IFERROR(VLOOKUP($B$3&amp;$A102,'【貼付用】受入施設一覧（全件）'!$B:$M,MATCH(D$4,'【貼付用】受入施設一覧（全件）'!$B$3:$M$3,0),0),"")</f>
        <v/>
      </c>
      <c r="E102" s="45" t="str">
        <f>IFERROR(VLOOKUP($B$3&amp;$A102,'【貼付用】受入施設一覧（全件）'!$B:$M,MATCH(E$4,'【貼付用】受入施設一覧（全件）'!$B$3:$M$3,0),0),"")</f>
        <v/>
      </c>
      <c r="F102" s="45" t="str">
        <f>IFERROR(VLOOKUP($B$3&amp;$A102,'【貼付用】受入施設一覧（全件）'!$B:$M,MATCH(F$4,'【貼付用】受入施設一覧（全件）'!$B$3:$M$3,0),0),"")</f>
        <v/>
      </c>
      <c r="G102" s="45" t="str">
        <f>IFERROR(VLOOKUP($B$3&amp;$A102,'【貼付用】受入施設一覧（全件）'!$B:$M,MATCH(G$4,'【貼付用】受入施設一覧（全件）'!$B$3:$M$3,0),0),"")</f>
        <v/>
      </c>
      <c r="H102" s="45" t="str">
        <f>IFERROR(VLOOKUP($B$3&amp;$A102,'【貼付用】受入施設一覧（全件）'!$B:$M,MATCH(H$4,'【貼付用】受入施設一覧（全件）'!$B$3:$M$3,0),0),"")</f>
        <v/>
      </c>
      <c r="I102" s="19" t="str">
        <f>IFERROR(VLOOKUP($B$3&amp;$A102,'【貼付用】受入施設一覧（全件）'!$B:$M,MATCH(I$4,'【貼付用】受入施設一覧（全件）'!$B$3:$M$3,0),0),"")</f>
        <v/>
      </c>
      <c r="J102" s="20" t="str">
        <f>IFERROR(VLOOKUP($B$3&amp;$A102,'【貼付用】受入施設一覧（全件）'!$B:$M,MATCH(J$4,'【貼付用】受入施設一覧（全件）'!$B$3:$M$3,0),0),"")</f>
        <v/>
      </c>
      <c r="K102" s="46" t="str">
        <f>IFERROR(VLOOKUP($B$3&amp;$A102,'【貼付用】受入施設一覧（全件）'!$B:$M,MATCH(K$4,'【貼付用】受入施設一覧（全件）'!$B$3:$M$3,0),0),"")</f>
        <v/>
      </c>
    </row>
    <row r="103" spans="1:11" ht="16.5" customHeight="1" x14ac:dyDescent="0.4">
      <c r="A103" s="2">
        <f t="shared" si="5"/>
        <v>97</v>
      </c>
      <c r="B103" s="45" t="str">
        <f>IFERROR(VLOOKUP($B$3&amp;$A103,'【貼付用】受入施設一覧（全件）'!$B:$M,MATCH(B$4,'【貼付用】受入施設一覧（全件）'!$B$3:$M$3,0),0),"")</f>
        <v/>
      </c>
      <c r="C103" s="43" t="str">
        <f>IFERROR(VLOOKUP($B$3&amp;$A103,'【貼付用】受入施設一覧（全件）'!$B:$M,MATCH(C$4,'【貼付用】受入施設一覧（全件）'!$B$3:$M$3,0),0),"")</f>
        <v/>
      </c>
      <c r="D103" s="45" t="str">
        <f>IFERROR(VLOOKUP($B$3&amp;$A103,'【貼付用】受入施設一覧（全件）'!$B:$M,MATCH(D$4,'【貼付用】受入施設一覧（全件）'!$B$3:$M$3,0),0),"")</f>
        <v/>
      </c>
      <c r="E103" s="45" t="str">
        <f>IFERROR(VLOOKUP($B$3&amp;$A103,'【貼付用】受入施設一覧（全件）'!$B:$M,MATCH(E$4,'【貼付用】受入施設一覧（全件）'!$B$3:$M$3,0),0),"")</f>
        <v/>
      </c>
      <c r="F103" s="45" t="str">
        <f>IFERROR(VLOOKUP($B$3&amp;$A103,'【貼付用】受入施設一覧（全件）'!$B:$M,MATCH(F$4,'【貼付用】受入施設一覧（全件）'!$B$3:$M$3,0),0),"")</f>
        <v/>
      </c>
      <c r="G103" s="45" t="str">
        <f>IFERROR(VLOOKUP($B$3&amp;$A103,'【貼付用】受入施設一覧（全件）'!$B:$M,MATCH(G$4,'【貼付用】受入施設一覧（全件）'!$B$3:$M$3,0),0),"")</f>
        <v/>
      </c>
      <c r="H103" s="45" t="str">
        <f>IFERROR(VLOOKUP($B$3&amp;$A103,'【貼付用】受入施設一覧（全件）'!$B:$M,MATCH(H$4,'【貼付用】受入施設一覧（全件）'!$B$3:$M$3,0),0),"")</f>
        <v/>
      </c>
      <c r="I103" s="19" t="str">
        <f>IFERROR(VLOOKUP($B$3&amp;$A103,'【貼付用】受入施設一覧（全件）'!$B:$M,MATCH(I$4,'【貼付用】受入施設一覧（全件）'!$B$3:$M$3,0),0),"")</f>
        <v/>
      </c>
      <c r="J103" s="20" t="str">
        <f>IFERROR(VLOOKUP($B$3&amp;$A103,'【貼付用】受入施設一覧（全件）'!$B:$M,MATCH(J$4,'【貼付用】受入施設一覧（全件）'!$B$3:$M$3,0),0),"")</f>
        <v/>
      </c>
      <c r="K103" s="46" t="str">
        <f>IFERROR(VLOOKUP($B$3&amp;$A103,'【貼付用】受入施設一覧（全件）'!$B:$M,MATCH(K$4,'【貼付用】受入施設一覧（全件）'!$B$3:$M$3,0),0),"")</f>
        <v/>
      </c>
    </row>
    <row r="104" spans="1:11" ht="16.5" customHeight="1" x14ac:dyDescent="0.4">
      <c r="A104" s="2">
        <f t="shared" si="5"/>
        <v>98</v>
      </c>
      <c r="B104" s="45" t="str">
        <f>IFERROR(VLOOKUP($B$3&amp;$A104,'【貼付用】受入施設一覧（全件）'!$B:$M,MATCH(B$4,'【貼付用】受入施設一覧（全件）'!$B$3:$M$3,0),0),"")</f>
        <v/>
      </c>
      <c r="C104" s="43" t="str">
        <f>IFERROR(VLOOKUP($B$3&amp;$A104,'【貼付用】受入施設一覧（全件）'!$B:$M,MATCH(C$4,'【貼付用】受入施設一覧（全件）'!$B$3:$M$3,0),0),"")</f>
        <v/>
      </c>
      <c r="D104" s="45" t="str">
        <f>IFERROR(VLOOKUP($B$3&amp;$A104,'【貼付用】受入施設一覧（全件）'!$B:$M,MATCH(D$4,'【貼付用】受入施設一覧（全件）'!$B$3:$M$3,0),0),"")</f>
        <v/>
      </c>
      <c r="E104" s="45" t="str">
        <f>IFERROR(VLOOKUP($B$3&amp;$A104,'【貼付用】受入施設一覧（全件）'!$B:$M,MATCH(E$4,'【貼付用】受入施設一覧（全件）'!$B$3:$M$3,0),0),"")</f>
        <v/>
      </c>
      <c r="F104" s="45" t="str">
        <f>IFERROR(VLOOKUP($B$3&amp;$A104,'【貼付用】受入施設一覧（全件）'!$B:$M,MATCH(F$4,'【貼付用】受入施設一覧（全件）'!$B$3:$M$3,0),0),"")</f>
        <v/>
      </c>
      <c r="G104" s="45" t="str">
        <f>IFERROR(VLOOKUP($B$3&amp;$A104,'【貼付用】受入施設一覧（全件）'!$B:$M,MATCH(G$4,'【貼付用】受入施設一覧（全件）'!$B$3:$M$3,0),0),"")</f>
        <v/>
      </c>
      <c r="H104" s="45" t="str">
        <f>IFERROR(VLOOKUP($B$3&amp;$A104,'【貼付用】受入施設一覧（全件）'!$B:$M,MATCH(H$4,'【貼付用】受入施設一覧（全件）'!$B$3:$M$3,0),0),"")</f>
        <v/>
      </c>
      <c r="I104" s="19" t="str">
        <f>IFERROR(VLOOKUP($B$3&amp;$A104,'【貼付用】受入施設一覧（全件）'!$B:$M,MATCH(I$4,'【貼付用】受入施設一覧（全件）'!$B$3:$M$3,0),0),"")</f>
        <v/>
      </c>
      <c r="J104" s="20" t="str">
        <f>IFERROR(VLOOKUP($B$3&amp;$A104,'【貼付用】受入施設一覧（全件）'!$B:$M,MATCH(J$4,'【貼付用】受入施設一覧（全件）'!$B$3:$M$3,0),0),"")</f>
        <v/>
      </c>
      <c r="K104" s="46" t="str">
        <f>IFERROR(VLOOKUP($B$3&amp;$A104,'【貼付用】受入施設一覧（全件）'!$B:$M,MATCH(K$4,'【貼付用】受入施設一覧（全件）'!$B$3:$M$3,0),0),"")</f>
        <v/>
      </c>
    </row>
    <row r="105" spans="1:11" ht="16.5" customHeight="1" x14ac:dyDescent="0.4">
      <c r="A105" s="2">
        <f t="shared" si="5"/>
        <v>99</v>
      </c>
      <c r="B105" s="45" t="str">
        <f>IFERROR(VLOOKUP($B$3&amp;$A105,'【貼付用】受入施設一覧（全件）'!$B:$M,MATCH(B$4,'【貼付用】受入施設一覧（全件）'!$B$3:$M$3,0),0),"")</f>
        <v/>
      </c>
      <c r="C105" s="43" t="str">
        <f>IFERROR(VLOOKUP($B$3&amp;$A105,'【貼付用】受入施設一覧（全件）'!$B:$M,MATCH(C$4,'【貼付用】受入施設一覧（全件）'!$B$3:$M$3,0),0),"")</f>
        <v/>
      </c>
      <c r="D105" s="45" t="str">
        <f>IFERROR(VLOOKUP($B$3&amp;$A105,'【貼付用】受入施設一覧（全件）'!$B:$M,MATCH(D$4,'【貼付用】受入施設一覧（全件）'!$B$3:$M$3,0),0),"")</f>
        <v/>
      </c>
      <c r="E105" s="45" t="str">
        <f>IFERROR(VLOOKUP($B$3&amp;$A105,'【貼付用】受入施設一覧（全件）'!$B:$M,MATCH(E$4,'【貼付用】受入施設一覧（全件）'!$B$3:$M$3,0),0),"")</f>
        <v/>
      </c>
      <c r="F105" s="45" t="str">
        <f>IFERROR(VLOOKUP($B$3&amp;$A105,'【貼付用】受入施設一覧（全件）'!$B:$M,MATCH(F$4,'【貼付用】受入施設一覧（全件）'!$B$3:$M$3,0),0),"")</f>
        <v/>
      </c>
      <c r="G105" s="45" t="str">
        <f>IFERROR(VLOOKUP($B$3&amp;$A105,'【貼付用】受入施設一覧（全件）'!$B:$M,MATCH(G$4,'【貼付用】受入施設一覧（全件）'!$B$3:$M$3,0),0),"")</f>
        <v/>
      </c>
      <c r="H105" s="45" t="str">
        <f>IFERROR(VLOOKUP($B$3&amp;$A105,'【貼付用】受入施設一覧（全件）'!$B:$M,MATCH(H$4,'【貼付用】受入施設一覧（全件）'!$B$3:$M$3,0),0),"")</f>
        <v/>
      </c>
      <c r="I105" s="19" t="str">
        <f>IFERROR(VLOOKUP($B$3&amp;$A105,'【貼付用】受入施設一覧（全件）'!$B:$M,MATCH(I$4,'【貼付用】受入施設一覧（全件）'!$B$3:$M$3,0),0),"")</f>
        <v/>
      </c>
      <c r="J105" s="20" t="str">
        <f>IFERROR(VLOOKUP($B$3&amp;$A105,'【貼付用】受入施設一覧（全件）'!$B:$M,MATCH(J$4,'【貼付用】受入施設一覧（全件）'!$B$3:$M$3,0),0),"")</f>
        <v/>
      </c>
      <c r="K105" s="46" t="str">
        <f>IFERROR(VLOOKUP($B$3&amp;$A105,'【貼付用】受入施設一覧（全件）'!$B:$M,MATCH(K$4,'【貼付用】受入施設一覧（全件）'!$B$3:$M$3,0),0),"")</f>
        <v/>
      </c>
    </row>
    <row r="106" spans="1:11" ht="16.5" customHeight="1" x14ac:dyDescent="0.4">
      <c r="A106" s="2">
        <f t="shared" si="5"/>
        <v>100</v>
      </c>
      <c r="B106" s="47" t="str">
        <f>IFERROR(VLOOKUP($B$3&amp;$A106,'【貼付用】受入施設一覧（全件）'!$B:$M,MATCH(B$4,'【貼付用】受入施設一覧（全件）'!$B$3:$M$3,0),0),"")</f>
        <v/>
      </c>
      <c r="C106" s="43" t="str">
        <f>IFERROR(VLOOKUP($B$3&amp;$A106,'【貼付用】受入施設一覧（全件）'!$B:$M,MATCH(C$4,'【貼付用】受入施設一覧（全件）'!$B$3:$M$3,0),0),"")</f>
        <v/>
      </c>
      <c r="D106" s="47" t="str">
        <f>IFERROR(VLOOKUP($B$3&amp;$A106,'【貼付用】受入施設一覧（全件）'!$B:$M,MATCH(D$4,'【貼付用】受入施設一覧（全件）'!$B$3:$M$3,0),0),"")</f>
        <v/>
      </c>
      <c r="E106" s="47" t="str">
        <f>IFERROR(VLOOKUP($B$3&amp;$A106,'【貼付用】受入施設一覧（全件）'!$B:$M,MATCH(E$4,'【貼付用】受入施設一覧（全件）'!$B$3:$M$3,0),0),"")</f>
        <v/>
      </c>
      <c r="F106" s="47" t="str">
        <f>IFERROR(VLOOKUP($B$3&amp;$A106,'【貼付用】受入施設一覧（全件）'!$B:$M,MATCH(F$4,'【貼付用】受入施設一覧（全件）'!$B$3:$M$3,0),0),"")</f>
        <v/>
      </c>
      <c r="G106" s="47" t="str">
        <f>IFERROR(VLOOKUP($B$3&amp;$A106,'【貼付用】受入施設一覧（全件）'!$B:$M,MATCH(G$4,'【貼付用】受入施設一覧（全件）'!$B$3:$M$3,0),0),"")</f>
        <v/>
      </c>
      <c r="H106" s="47" t="str">
        <f>IFERROR(VLOOKUP($B$3&amp;$A106,'【貼付用】受入施設一覧（全件）'!$B:$M,MATCH(H$4,'【貼付用】受入施設一覧（全件）'!$B$3:$M$3,0),0),"")</f>
        <v/>
      </c>
      <c r="I106" s="21" t="str">
        <f>IFERROR(VLOOKUP($B$3&amp;$A106,'【貼付用】受入施設一覧（全件）'!$B:$M,MATCH(I$4,'【貼付用】受入施設一覧（全件）'!$B$3:$M$3,0),0),"")</f>
        <v/>
      </c>
      <c r="J106" s="22" t="str">
        <f>IFERROR(VLOOKUP($B$3&amp;$A106,'【貼付用】受入施設一覧（全件）'!$B:$M,MATCH(J$4,'【貼付用】受入施設一覧（全件）'!$B$3:$M$3,0),0),"")</f>
        <v/>
      </c>
      <c r="K106" s="48" t="str">
        <f>IFERROR(VLOOKUP($B$3&amp;$A106,'【貼付用】受入施設一覧（全件）'!$B:$M,MATCH(K$4,'【貼付用】受入施設一覧（全件）'!$B$3:$M$3,0),0),"")</f>
        <v/>
      </c>
    </row>
  </sheetData>
  <mergeCells count="10">
    <mergeCell ref="G5:G6"/>
    <mergeCell ref="H5:H6"/>
    <mergeCell ref="I5:J5"/>
    <mergeCell ref="K5:K6"/>
    <mergeCell ref="B1:E1"/>
    <mergeCell ref="B5:B6"/>
    <mergeCell ref="D5:D6"/>
    <mergeCell ref="E5:E6"/>
    <mergeCell ref="F5:F6"/>
    <mergeCell ref="C5:C6"/>
  </mergeCells>
  <phoneticPr fontId="2"/>
  <conditionalFormatting sqref="B7:K106">
    <cfRule type="expression" dxfId="2" priority="1">
      <formula>MOD(ROW(),2)=1</formula>
    </cfRule>
  </conditionalFormatting>
  <dataValidations count="1">
    <dataValidation type="list" allowBlank="1" showInputMessage="1" showErrorMessage="1" sqref="I7:J106">
      <formula1>"〇,×"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paperSize="8" orientation="landscape" r:id="rId1"/>
  <headerFooter>
    <oddFooter>&amp;C&amp;P/&amp;Nページ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市町村一覧!$A:$A</xm:f>
          </x14:formula1>
          <xm:sqref>B3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3"/>
  <sheetViews>
    <sheetView topLeftCell="A16" workbookViewId="0">
      <selection activeCell="A43" sqref="A43"/>
    </sheetView>
  </sheetViews>
  <sheetFormatPr defaultRowHeight="16.5" customHeight="1" x14ac:dyDescent="0.4"/>
  <cols>
    <col min="1" max="1" width="15.125" style="1" bestFit="1" customWidth="1"/>
    <col min="2" max="16384" width="9" style="1"/>
  </cols>
  <sheetData>
    <row r="1" spans="1:1" ht="16.5" customHeight="1" x14ac:dyDescent="0.4">
      <c r="A1" s="1" t="s">
        <v>9</v>
      </c>
    </row>
    <row r="2" spans="1:1" ht="16.5" customHeight="1" x14ac:dyDescent="0.4">
      <c r="A2" s="1" t="s">
        <v>10</v>
      </c>
    </row>
    <row r="3" spans="1:1" ht="16.5" customHeight="1" x14ac:dyDescent="0.4">
      <c r="A3" s="1" t="s">
        <v>11</v>
      </c>
    </row>
    <row r="4" spans="1:1" ht="16.5" customHeight="1" x14ac:dyDescent="0.4">
      <c r="A4" s="1" t="s">
        <v>12</v>
      </c>
    </row>
    <row r="5" spans="1:1" ht="16.5" customHeight="1" x14ac:dyDescent="0.4">
      <c r="A5" s="1" t="s">
        <v>13</v>
      </c>
    </row>
    <row r="6" spans="1:1" ht="16.5" customHeight="1" x14ac:dyDescent="0.4">
      <c r="A6" s="1" t="s">
        <v>14</v>
      </c>
    </row>
    <row r="7" spans="1:1" ht="16.5" customHeight="1" x14ac:dyDescent="0.4">
      <c r="A7" s="1" t="s">
        <v>15</v>
      </c>
    </row>
    <row r="8" spans="1:1" ht="16.5" customHeight="1" x14ac:dyDescent="0.4">
      <c r="A8" s="1" t="s">
        <v>16</v>
      </c>
    </row>
    <row r="9" spans="1:1" ht="16.5" customHeight="1" x14ac:dyDescent="0.4">
      <c r="A9" s="1" t="s">
        <v>17</v>
      </c>
    </row>
    <row r="10" spans="1:1" ht="16.5" customHeight="1" x14ac:dyDescent="0.4">
      <c r="A10" s="1" t="s">
        <v>18</v>
      </c>
    </row>
    <row r="11" spans="1:1" ht="16.5" customHeight="1" x14ac:dyDescent="0.4">
      <c r="A11" s="1" t="s">
        <v>19</v>
      </c>
    </row>
    <row r="12" spans="1:1" ht="16.5" customHeight="1" x14ac:dyDescent="0.4">
      <c r="A12" s="1" t="s">
        <v>20</v>
      </c>
    </row>
    <row r="13" spans="1:1" ht="16.5" customHeight="1" x14ac:dyDescent="0.4">
      <c r="A13" s="1" t="s">
        <v>21</v>
      </c>
    </row>
    <row r="14" spans="1:1" ht="16.5" customHeight="1" x14ac:dyDescent="0.4">
      <c r="A14" s="1" t="s">
        <v>22</v>
      </c>
    </row>
    <row r="15" spans="1:1" ht="16.5" customHeight="1" x14ac:dyDescent="0.4">
      <c r="A15" s="1" t="s">
        <v>23</v>
      </c>
    </row>
    <row r="16" spans="1:1" ht="16.5" customHeight="1" x14ac:dyDescent="0.4">
      <c r="A16" s="1" t="s">
        <v>24</v>
      </c>
    </row>
    <row r="17" spans="1:1" ht="16.5" customHeight="1" x14ac:dyDescent="0.4">
      <c r="A17" s="1" t="s">
        <v>25</v>
      </c>
    </row>
    <row r="18" spans="1:1" ht="16.5" customHeight="1" x14ac:dyDescent="0.4">
      <c r="A18" s="1" t="s">
        <v>26</v>
      </c>
    </row>
    <row r="19" spans="1:1" ht="16.5" customHeight="1" x14ac:dyDescent="0.4">
      <c r="A19" s="1" t="s">
        <v>27</v>
      </c>
    </row>
    <row r="20" spans="1:1" ht="16.5" customHeight="1" x14ac:dyDescent="0.4">
      <c r="A20" s="1" t="s">
        <v>28</v>
      </c>
    </row>
    <row r="21" spans="1:1" ht="16.5" customHeight="1" x14ac:dyDescent="0.4">
      <c r="A21" s="1" t="s">
        <v>29</v>
      </c>
    </row>
    <row r="22" spans="1:1" ht="16.5" customHeight="1" x14ac:dyDescent="0.4">
      <c r="A22" s="1" t="s">
        <v>30</v>
      </c>
    </row>
    <row r="23" spans="1:1" ht="16.5" customHeight="1" x14ac:dyDescent="0.4">
      <c r="A23" s="1" t="s">
        <v>31</v>
      </c>
    </row>
    <row r="24" spans="1:1" ht="16.5" customHeight="1" x14ac:dyDescent="0.4">
      <c r="A24" s="1" t="s">
        <v>32</v>
      </c>
    </row>
    <row r="25" spans="1:1" ht="16.5" customHeight="1" x14ac:dyDescent="0.4">
      <c r="A25" s="1" t="s">
        <v>33</v>
      </c>
    </row>
    <row r="26" spans="1:1" ht="16.5" customHeight="1" x14ac:dyDescent="0.4">
      <c r="A26" s="1" t="s">
        <v>34</v>
      </c>
    </row>
    <row r="27" spans="1:1" ht="16.5" customHeight="1" x14ac:dyDescent="0.4">
      <c r="A27" s="1" t="s">
        <v>35</v>
      </c>
    </row>
    <row r="28" spans="1:1" ht="16.5" customHeight="1" x14ac:dyDescent="0.4">
      <c r="A28" s="1" t="s">
        <v>36</v>
      </c>
    </row>
    <row r="29" spans="1:1" ht="16.5" customHeight="1" x14ac:dyDescent="0.4">
      <c r="A29" s="1" t="s">
        <v>37</v>
      </c>
    </row>
    <row r="30" spans="1:1" ht="16.5" customHeight="1" x14ac:dyDescent="0.4">
      <c r="A30" s="1" t="s">
        <v>38</v>
      </c>
    </row>
    <row r="31" spans="1:1" ht="16.5" customHeight="1" x14ac:dyDescent="0.4">
      <c r="A31" s="1" t="s">
        <v>39</v>
      </c>
    </row>
    <row r="32" spans="1:1" ht="16.5" customHeight="1" x14ac:dyDescent="0.4">
      <c r="A32" s="1" t="s">
        <v>40</v>
      </c>
    </row>
    <row r="33" spans="1:1" ht="16.5" customHeight="1" x14ac:dyDescent="0.4">
      <c r="A33" s="1" t="s">
        <v>41</v>
      </c>
    </row>
    <row r="34" spans="1:1" ht="16.5" customHeight="1" x14ac:dyDescent="0.4">
      <c r="A34" s="1" t="s">
        <v>42</v>
      </c>
    </row>
    <row r="35" spans="1:1" ht="16.5" customHeight="1" x14ac:dyDescent="0.4">
      <c r="A35" s="1" t="s">
        <v>43</v>
      </c>
    </row>
    <row r="36" spans="1:1" ht="16.5" customHeight="1" x14ac:dyDescent="0.4">
      <c r="A36" s="1" t="s">
        <v>44</v>
      </c>
    </row>
    <row r="37" spans="1:1" ht="16.5" customHeight="1" x14ac:dyDescent="0.4">
      <c r="A37" s="1" t="s">
        <v>45</v>
      </c>
    </row>
    <row r="38" spans="1:1" ht="16.5" customHeight="1" x14ac:dyDescent="0.4">
      <c r="A38" s="1" t="s">
        <v>46</v>
      </c>
    </row>
    <row r="39" spans="1:1" ht="16.5" customHeight="1" x14ac:dyDescent="0.4">
      <c r="A39" s="1" t="s">
        <v>47</v>
      </c>
    </row>
    <row r="40" spans="1:1" ht="16.5" customHeight="1" x14ac:dyDescent="0.4">
      <c r="A40" s="1" t="s">
        <v>48</v>
      </c>
    </row>
    <row r="41" spans="1:1" ht="16.5" customHeight="1" x14ac:dyDescent="0.4">
      <c r="A41" s="1" t="s">
        <v>49</v>
      </c>
    </row>
    <row r="42" spans="1:1" ht="16.5" customHeight="1" x14ac:dyDescent="0.4">
      <c r="A42" s="1" t="s">
        <v>50</v>
      </c>
    </row>
    <row r="43" spans="1:1" ht="16.5" customHeight="1" x14ac:dyDescent="0.4">
      <c r="A43" s="1" t="s">
        <v>51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【貼付用】受入施設一覧（全件）</vt:lpstr>
      <vt:lpstr>【市町村選択】受入施設一覧（市町村別）</vt:lpstr>
      <vt:lpstr>市町村一覧</vt:lpstr>
      <vt:lpstr>'【市町村選択】受入施設一覧（市町村別）'!Print_Area</vt:lpstr>
      <vt:lpstr>'【貼付用】受入施設一覧（全件）'!Print_Area</vt:lpstr>
      <vt:lpstr>'【市町村選択】受入施設一覧（市町村別）'!Print_Titles</vt:lpstr>
      <vt:lpstr>'【貼付用】受入施設一覧（全件）'!Print_Titles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鹿児島県</cp:lastModifiedBy>
  <cp:lastPrinted>2021-10-14T05:10:03Z</cp:lastPrinted>
  <dcterms:created xsi:type="dcterms:W3CDTF">2020-07-20T07:48:50Z</dcterms:created>
  <dcterms:modified xsi:type="dcterms:W3CDTF">2021-10-14T05:10:27Z</dcterms:modified>
</cp:coreProperties>
</file>