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1.33\子ども育成係\平→前畑さん\保育士確保関係（保育士登録者）\04 かごしまの保育士緊急確保事業\R2\復職支援研修会\関係団体等へ依頼\受入施設\"/>
    </mc:Choice>
  </mc:AlternateContent>
  <bookViews>
    <workbookView xWindow="0" yWindow="0" windowWidth="20490" windowHeight="7785" activeTab="1"/>
  </bookViews>
  <sheets>
    <sheet name="【貼付用】受入施設一覧（全件）" sheetId="2" r:id="rId1"/>
    <sheet name="【市町村選択】受入施設一覧（市町村別）" sheetId="6" r:id="rId2"/>
    <sheet name="市町村一覧" sheetId="3" r:id="rId3"/>
  </sheets>
  <externalReferences>
    <externalReference r:id="rId4"/>
    <externalReference r:id="rId5"/>
    <externalReference r:id="rId6"/>
  </externalReferences>
  <definedNames>
    <definedName name="_xlnm.Print_Area" localSheetId="1">'【市町村選択】受入施設一覧（市町村別）'!$B$1:$K$106</definedName>
    <definedName name="_xlnm.Print_Area" localSheetId="0">'【貼付用】受入施設一覧（全件）'!$C$1:$M$131</definedName>
    <definedName name="_xlnm.Print_Titles" localSheetId="1">'【市町村選択】受入施設一覧（市町村別）'!$1:$6</definedName>
    <definedName name="_xlnm.Print_Titles" localSheetId="0">'【貼付用】受入施設一覧（全件）'!$1:$5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6" i="2" l="1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C4" i="6" l="1"/>
  <c r="D4" i="6"/>
  <c r="B4" i="6"/>
  <c r="D3" i="2"/>
  <c r="E3" i="2"/>
  <c r="F3" i="2"/>
  <c r="C3" i="2"/>
  <c r="B7" i="2"/>
  <c r="B6" i="2"/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B8" i="2" l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I4" i="6"/>
  <c r="K4" i="6"/>
  <c r="J4" i="6"/>
  <c r="H4" i="6"/>
  <c r="G4" i="6"/>
  <c r="F4" i="6"/>
  <c r="E4" i="6"/>
  <c r="M3" i="2"/>
  <c r="K3" i="2"/>
  <c r="L3" i="2"/>
  <c r="G3" i="2"/>
  <c r="H3" i="2"/>
  <c r="I3" i="2"/>
  <c r="J3" i="2"/>
  <c r="E7" i="6" l="1"/>
  <c r="D7" i="6"/>
  <c r="B8" i="6"/>
  <c r="B9" i="6"/>
  <c r="B7" i="6"/>
  <c r="D8" i="6"/>
  <c r="F7" i="6"/>
  <c r="I7" i="6"/>
  <c r="H7" i="6"/>
  <c r="J7" i="6"/>
  <c r="G18" i="6"/>
  <c r="K7" i="6"/>
  <c r="G7" i="6"/>
  <c r="J8" i="6"/>
  <c r="I8" i="6"/>
  <c r="F8" i="6"/>
  <c r="E84" i="6"/>
  <c r="H106" i="6"/>
  <c r="J103" i="6"/>
  <c r="G98" i="6"/>
  <c r="I80" i="6"/>
  <c r="D77" i="6"/>
  <c r="I106" i="6"/>
  <c r="J99" i="6"/>
  <c r="G82" i="6"/>
  <c r="G94" i="6"/>
  <c r="I92" i="6"/>
  <c r="J105" i="6"/>
  <c r="F103" i="6"/>
  <c r="I96" i="6"/>
  <c r="J46" i="6"/>
  <c r="J104" i="6"/>
  <c r="I105" i="6"/>
  <c r="B102" i="6"/>
  <c r="J87" i="6"/>
  <c r="E75" i="6"/>
  <c r="E8" i="6"/>
  <c r="E96" i="6"/>
  <c r="H89" i="6"/>
  <c r="H8" i="6"/>
  <c r="E106" i="6"/>
  <c r="F105" i="6"/>
  <c r="F104" i="6"/>
  <c r="K94" i="6"/>
  <c r="D68" i="6"/>
  <c r="D106" i="6"/>
  <c r="E105" i="6"/>
  <c r="E104" i="6"/>
  <c r="H101" i="6"/>
  <c r="B98" i="6"/>
  <c r="D93" i="6"/>
  <c r="B86" i="6"/>
  <c r="K78" i="6"/>
  <c r="B61" i="6"/>
  <c r="K8" i="6"/>
  <c r="G8" i="6"/>
  <c r="K104" i="6"/>
  <c r="E100" i="6"/>
  <c r="F91" i="6"/>
  <c r="K53" i="6"/>
  <c r="E9" i="6"/>
  <c r="I9" i="6"/>
  <c r="D10" i="6"/>
  <c r="H10" i="6"/>
  <c r="B11" i="6"/>
  <c r="G11" i="6"/>
  <c r="K11" i="6"/>
  <c r="F12" i="6"/>
  <c r="J12" i="6"/>
  <c r="E13" i="6"/>
  <c r="I13" i="6"/>
  <c r="D14" i="6"/>
  <c r="H14" i="6"/>
  <c r="B15" i="6"/>
  <c r="G15" i="6"/>
  <c r="K15" i="6"/>
  <c r="F16" i="6"/>
  <c r="J16" i="6"/>
  <c r="E17" i="6"/>
  <c r="I17" i="6"/>
  <c r="D18" i="6"/>
  <c r="H18" i="6"/>
  <c r="B19" i="6"/>
  <c r="G19" i="6"/>
  <c r="K19" i="6"/>
  <c r="F20" i="6"/>
  <c r="J20" i="6"/>
  <c r="E21" i="6"/>
  <c r="I21" i="6"/>
  <c r="D22" i="6"/>
  <c r="H22" i="6"/>
  <c r="B23" i="6"/>
  <c r="G23" i="6"/>
  <c r="K23" i="6"/>
  <c r="F24" i="6"/>
  <c r="J24" i="6"/>
  <c r="E25" i="6"/>
  <c r="I25" i="6"/>
  <c r="D26" i="6"/>
  <c r="H26" i="6"/>
  <c r="B27" i="6"/>
  <c r="G27" i="6"/>
  <c r="K27" i="6"/>
  <c r="F28" i="6"/>
  <c r="J28" i="6"/>
  <c r="E29" i="6"/>
  <c r="I29" i="6"/>
  <c r="D30" i="6"/>
  <c r="H30" i="6"/>
  <c r="B31" i="6"/>
  <c r="G31" i="6"/>
  <c r="K31" i="6"/>
  <c r="F32" i="6"/>
  <c r="J32" i="6"/>
  <c r="E33" i="6"/>
  <c r="I33" i="6"/>
  <c r="D34" i="6"/>
  <c r="H34" i="6"/>
  <c r="B35" i="6"/>
  <c r="G35" i="6"/>
  <c r="K35" i="6"/>
  <c r="F36" i="6"/>
  <c r="J36" i="6"/>
  <c r="E37" i="6"/>
  <c r="I37" i="6"/>
  <c r="D38" i="6"/>
  <c r="H38" i="6"/>
  <c r="B39" i="6"/>
  <c r="G39" i="6"/>
  <c r="K39" i="6"/>
  <c r="F40" i="6"/>
  <c r="J40" i="6"/>
  <c r="E41" i="6"/>
  <c r="I41" i="6"/>
  <c r="D42" i="6"/>
  <c r="H42" i="6"/>
  <c r="B43" i="6"/>
  <c r="G43" i="6"/>
  <c r="K43" i="6"/>
  <c r="F44" i="6"/>
  <c r="J44" i="6"/>
  <c r="E45" i="6"/>
  <c r="I45" i="6"/>
  <c r="D46" i="6"/>
  <c r="H46" i="6"/>
  <c r="F9" i="6"/>
  <c r="J9" i="6"/>
  <c r="E10" i="6"/>
  <c r="I10" i="6"/>
  <c r="D11" i="6"/>
  <c r="H11" i="6"/>
  <c r="B12" i="6"/>
  <c r="G12" i="6"/>
  <c r="K12" i="6"/>
  <c r="F13" i="6"/>
  <c r="J13" i="6"/>
  <c r="E14" i="6"/>
  <c r="I14" i="6"/>
  <c r="D15" i="6"/>
  <c r="H15" i="6"/>
  <c r="B16" i="6"/>
  <c r="G16" i="6"/>
  <c r="K16" i="6"/>
  <c r="F17" i="6"/>
  <c r="J17" i="6"/>
  <c r="E18" i="6"/>
  <c r="I18" i="6"/>
  <c r="D19" i="6"/>
  <c r="H19" i="6"/>
  <c r="B20" i="6"/>
  <c r="G20" i="6"/>
  <c r="K20" i="6"/>
  <c r="F21" i="6"/>
  <c r="J21" i="6"/>
  <c r="E22" i="6"/>
  <c r="I22" i="6"/>
  <c r="D23" i="6"/>
  <c r="H23" i="6"/>
  <c r="B24" i="6"/>
  <c r="G24" i="6"/>
  <c r="K24" i="6"/>
  <c r="F25" i="6"/>
  <c r="J25" i="6"/>
  <c r="E26" i="6"/>
  <c r="I26" i="6"/>
  <c r="D27" i="6"/>
  <c r="H27" i="6"/>
  <c r="B28" i="6"/>
  <c r="G28" i="6"/>
  <c r="K28" i="6"/>
  <c r="F29" i="6"/>
  <c r="J29" i="6"/>
  <c r="E30" i="6"/>
  <c r="I30" i="6"/>
  <c r="D31" i="6"/>
  <c r="H31" i="6"/>
  <c r="B32" i="6"/>
  <c r="G32" i="6"/>
  <c r="K32" i="6"/>
  <c r="F33" i="6"/>
  <c r="J33" i="6"/>
  <c r="E34" i="6"/>
  <c r="I34" i="6"/>
  <c r="D35" i="6"/>
  <c r="H35" i="6"/>
  <c r="B36" i="6"/>
  <c r="G36" i="6"/>
  <c r="K36" i="6"/>
  <c r="F37" i="6"/>
  <c r="J37" i="6"/>
  <c r="E38" i="6"/>
  <c r="I38" i="6"/>
  <c r="D39" i="6"/>
  <c r="H39" i="6"/>
  <c r="B40" i="6"/>
  <c r="G40" i="6"/>
  <c r="K40" i="6"/>
  <c r="F41" i="6"/>
  <c r="J41" i="6"/>
  <c r="E42" i="6"/>
  <c r="I42" i="6"/>
  <c r="D43" i="6"/>
  <c r="H43" i="6"/>
  <c r="B44" i="6"/>
  <c r="G44" i="6"/>
  <c r="K44" i="6"/>
  <c r="F45" i="6"/>
  <c r="J45" i="6"/>
  <c r="E46" i="6"/>
  <c r="I46" i="6"/>
  <c r="G9" i="6"/>
  <c r="K9" i="6"/>
  <c r="F10" i="6"/>
  <c r="J10" i="6"/>
  <c r="E11" i="6"/>
  <c r="I11" i="6"/>
  <c r="D12" i="6"/>
  <c r="H12" i="6"/>
  <c r="B13" i="6"/>
  <c r="G13" i="6"/>
  <c r="K13" i="6"/>
  <c r="F14" i="6"/>
  <c r="J14" i="6"/>
  <c r="E15" i="6"/>
  <c r="I15" i="6"/>
  <c r="D16" i="6"/>
  <c r="H16" i="6"/>
  <c r="B17" i="6"/>
  <c r="G17" i="6"/>
  <c r="K17" i="6"/>
  <c r="F18" i="6"/>
  <c r="J18" i="6"/>
  <c r="E19" i="6"/>
  <c r="I19" i="6"/>
  <c r="D20" i="6"/>
  <c r="H20" i="6"/>
  <c r="B21" i="6"/>
  <c r="G21" i="6"/>
  <c r="K21" i="6"/>
  <c r="F22" i="6"/>
  <c r="J22" i="6"/>
  <c r="E23" i="6"/>
  <c r="I23" i="6"/>
  <c r="D24" i="6"/>
  <c r="H24" i="6"/>
  <c r="B25" i="6"/>
  <c r="G25" i="6"/>
  <c r="K25" i="6"/>
  <c r="F26" i="6"/>
  <c r="J26" i="6"/>
  <c r="E27" i="6"/>
  <c r="I27" i="6"/>
  <c r="D28" i="6"/>
  <c r="H28" i="6"/>
  <c r="B29" i="6"/>
  <c r="G29" i="6"/>
  <c r="K29" i="6"/>
  <c r="F30" i="6"/>
  <c r="J30" i="6"/>
  <c r="E31" i="6"/>
  <c r="I31" i="6"/>
  <c r="D32" i="6"/>
  <c r="H32" i="6"/>
  <c r="B33" i="6"/>
  <c r="G33" i="6"/>
  <c r="K33" i="6"/>
  <c r="F34" i="6"/>
  <c r="J34" i="6"/>
  <c r="E35" i="6"/>
  <c r="I35" i="6"/>
  <c r="D36" i="6"/>
  <c r="H36" i="6"/>
  <c r="B37" i="6"/>
  <c r="G37" i="6"/>
  <c r="K37" i="6"/>
  <c r="F38" i="6"/>
  <c r="J38" i="6"/>
  <c r="E39" i="6"/>
  <c r="I39" i="6"/>
  <c r="D40" i="6"/>
  <c r="H40" i="6"/>
  <c r="B41" i="6"/>
  <c r="G41" i="6"/>
  <c r="K41" i="6"/>
  <c r="F42" i="6"/>
  <c r="J42" i="6"/>
  <c r="E43" i="6"/>
  <c r="I43" i="6"/>
  <c r="D44" i="6"/>
  <c r="H44" i="6"/>
  <c r="B45" i="6"/>
  <c r="G45" i="6"/>
  <c r="K45" i="6"/>
  <c r="F46" i="6"/>
  <c r="B10" i="6"/>
  <c r="J11" i="6"/>
  <c r="H13" i="6"/>
  <c r="F15" i="6"/>
  <c r="D17" i="6"/>
  <c r="K18" i="6"/>
  <c r="I20" i="6"/>
  <c r="G22" i="6"/>
  <c r="E24" i="6"/>
  <c r="B26" i="6"/>
  <c r="J27" i="6"/>
  <c r="H29" i="6"/>
  <c r="F31" i="6"/>
  <c r="D33" i="6"/>
  <c r="K34" i="6"/>
  <c r="I36" i="6"/>
  <c r="G38" i="6"/>
  <c r="E40" i="6"/>
  <c r="B42" i="6"/>
  <c r="J43" i="6"/>
  <c r="H45" i="6"/>
  <c r="K46" i="6"/>
  <c r="F47" i="6"/>
  <c r="J47" i="6"/>
  <c r="E48" i="6"/>
  <c r="I48" i="6"/>
  <c r="D49" i="6"/>
  <c r="H49" i="6"/>
  <c r="B50" i="6"/>
  <c r="G50" i="6"/>
  <c r="K50" i="6"/>
  <c r="F51" i="6"/>
  <c r="J51" i="6"/>
  <c r="E52" i="6"/>
  <c r="I52" i="6"/>
  <c r="D53" i="6"/>
  <c r="H53" i="6"/>
  <c r="B54" i="6"/>
  <c r="G54" i="6"/>
  <c r="K54" i="6"/>
  <c r="F55" i="6"/>
  <c r="J55" i="6"/>
  <c r="E56" i="6"/>
  <c r="I56" i="6"/>
  <c r="D57" i="6"/>
  <c r="H57" i="6"/>
  <c r="B58" i="6"/>
  <c r="G58" i="6"/>
  <c r="K58" i="6"/>
  <c r="F59" i="6"/>
  <c r="J59" i="6"/>
  <c r="E60" i="6"/>
  <c r="I60" i="6"/>
  <c r="D61" i="6"/>
  <c r="H61" i="6"/>
  <c r="B62" i="6"/>
  <c r="G62" i="6"/>
  <c r="K62" i="6"/>
  <c r="F63" i="6"/>
  <c r="J63" i="6"/>
  <c r="E64" i="6"/>
  <c r="I64" i="6"/>
  <c r="D65" i="6"/>
  <c r="H65" i="6"/>
  <c r="B66" i="6"/>
  <c r="G66" i="6"/>
  <c r="K66" i="6"/>
  <c r="F67" i="6"/>
  <c r="J67" i="6"/>
  <c r="E68" i="6"/>
  <c r="I68" i="6"/>
  <c r="D69" i="6"/>
  <c r="H69" i="6"/>
  <c r="B70" i="6"/>
  <c r="G70" i="6"/>
  <c r="K70" i="6"/>
  <c r="F71" i="6"/>
  <c r="J71" i="6"/>
  <c r="E72" i="6"/>
  <c r="I72" i="6"/>
  <c r="D73" i="6"/>
  <c r="H73" i="6"/>
  <c r="B74" i="6"/>
  <c r="G74" i="6"/>
  <c r="K74" i="6"/>
  <c r="G10" i="6"/>
  <c r="E12" i="6"/>
  <c r="B14" i="6"/>
  <c r="J15" i="6"/>
  <c r="H17" i="6"/>
  <c r="F19" i="6"/>
  <c r="D21" i="6"/>
  <c r="K22" i="6"/>
  <c r="I24" i="6"/>
  <c r="G26" i="6"/>
  <c r="E28" i="6"/>
  <c r="B30" i="6"/>
  <c r="J31" i="6"/>
  <c r="H33" i="6"/>
  <c r="F35" i="6"/>
  <c r="D37" i="6"/>
  <c r="K38" i="6"/>
  <c r="I40" i="6"/>
  <c r="G42" i="6"/>
  <c r="E44" i="6"/>
  <c r="B46" i="6"/>
  <c r="B47" i="6"/>
  <c r="G47" i="6"/>
  <c r="K47" i="6"/>
  <c r="F48" i="6"/>
  <c r="J48" i="6"/>
  <c r="E49" i="6"/>
  <c r="I49" i="6"/>
  <c r="D50" i="6"/>
  <c r="H50" i="6"/>
  <c r="B51" i="6"/>
  <c r="G51" i="6"/>
  <c r="K51" i="6"/>
  <c r="F52" i="6"/>
  <c r="J52" i="6"/>
  <c r="E53" i="6"/>
  <c r="I53" i="6"/>
  <c r="D54" i="6"/>
  <c r="H54" i="6"/>
  <c r="B55" i="6"/>
  <c r="G55" i="6"/>
  <c r="K55" i="6"/>
  <c r="F56" i="6"/>
  <c r="J56" i="6"/>
  <c r="E57" i="6"/>
  <c r="I57" i="6"/>
  <c r="D58" i="6"/>
  <c r="H58" i="6"/>
  <c r="B59" i="6"/>
  <c r="G59" i="6"/>
  <c r="K59" i="6"/>
  <c r="F60" i="6"/>
  <c r="J60" i="6"/>
  <c r="E61" i="6"/>
  <c r="I61" i="6"/>
  <c r="D62" i="6"/>
  <c r="H62" i="6"/>
  <c r="B63" i="6"/>
  <c r="G63" i="6"/>
  <c r="K63" i="6"/>
  <c r="F64" i="6"/>
  <c r="J64" i="6"/>
  <c r="E65" i="6"/>
  <c r="I65" i="6"/>
  <c r="D66" i="6"/>
  <c r="H66" i="6"/>
  <c r="B67" i="6"/>
  <c r="G67" i="6"/>
  <c r="K67" i="6"/>
  <c r="F68" i="6"/>
  <c r="J68" i="6"/>
  <c r="E69" i="6"/>
  <c r="I69" i="6"/>
  <c r="D70" i="6"/>
  <c r="H70" i="6"/>
  <c r="B71" i="6"/>
  <c r="G71" i="6"/>
  <c r="K71" i="6"/>
  <c r="F72" i="6"/>
  <c r="J72" i="6"/>
  <c r="E73" i="6"/>
  <c r="I73" i="6"/>
  <c r="D74" i="6"/>
  <c r="H74" i="6"/>
  <c r="B75" i="6"/>
  <c r="D9" i="6"/>
  <c r="K10" i="6"/>
  <c r="I12" i="6"/>
  <c r="G14" i="6"/>
  <c r="E16" i="6"/>
  <c r="B18" i="6"/>
  <c r="J19" i="6"/>
  <c r="H21" i="6"/>
  <c r="F23" i="6"/>
  <c r="D25" i="6"/>
  <c r="K26" i="6"/>
  <c r="I28" i="6"/>
  <c r="G30" i="6"/>
  <c r="E32" i="6"/>
  <c r="B34" i="6"/>
  <c r="J35" i="6"/>
  <c r="H37" i="6"/>
  <c r="F39" i="6"/>
  <c r="D41" i="6"/>
  <c r="K42" i="6"/>
  <c r="I44" i="6"/>
  <c r="G46" i="6"/>
  <c r="D47" i="6"/>
  <c r="H47" i="6"/>
  <c r="B48" i="6"/>
  <c r="G48" i="6"/>
  <c r="K48" i="6"/>
  <c r="F49" i="6"/>
  <c r="J49" i="6"/>
  <c r="E50" i="6"/>
  <c r="I50" i="6"/>
  <c r="D51" i="6"/>
  <c r="H51" i="6"/>
  <c r="B52" i="6"/>
  <c r="G52" i="6"/>
  <c r="K52" i="6"/>
  <c r="F53" i="6"/>
  <c r="J53" i="6"/>
  <c r="E54" i="6"/>
  <c r="I54" i="6"/>
  <c r="D55" i="6"/>
  <c r="H55" i="6"/>
  <c r="B56" i="6"/>
  <c r="G56" i="6"/>
  <c r="K56" i="6"/>
  <c r="F57" i="6"/>
  <c r="J57" i="6"/>
  <c r="E58" i="6"/>
  <c r="I58" i="6"/>
  <c r="D59" i="6"/>
  <c r="H59" i="6"/>
  <c r="B60" i="6"/>
  <c r="G60" i="6"/>
  <c r="K60" i="6"/>
  <c r="F61" i="6"/>
  <c r="J61" i="6"/>
  <c r="E62" i="6"/>
  <c r="I62" i="6"/>
  <c r="D63" i="6"/>
  <c r="H63" i="6"/>
  <c r="B64" i="6"/>
  <c r="G64" i="6"/>
  <c r="K64" i="6"/>
  <c r="F65" i="6"/>
  <c r="J65" i="6"/>
  <c r="E66" i="6"/>
  <c r="I66" i="6"/>
  <c r="D67" i="6"/>
  <c r="H67" i="6"/>
  <c r="B68" i="6"/>
  <c r="G68" i="6"/>
  <c r="K68" i="6"/>
  <c r="F69" i="6"/>
  <c r="J69" i="6"/>
  <c r="E70" i="6"/>
  <c r="I70" i="6"/>
  <c r="D71" i="6"/>
  <c r="H71" i="6"/>
  <c r="B72" i="6"/>
  <c r="G72" i="6"/>
  <c r="K72" i="6"/>
  <c r="F73" i="6"/>
  <c r="J73" i="6"/>
  <c r="E74" i="6"/>
  <c r="I74" i="6"/>
  <c r="D75" i="6"/>
  <c r="H75" i="6"/>
  <c r="D13" i="6"/>
  <c r="E20" i="6"/>
  <c r="F27" i="6"/>
  <c r="G34" i="6"/>
  <c r="H41" i="6"/>
  <c r="E47" i="6"/>
  <c r="B49" i="6"/>
  <c r="J50" i="6"/>
  <c r="H52" i="6"/>
  <c r="F54" i="6"/>
  <c r="D56" i="6"/>
  <c r="K57" i="6"/>
  <c r="I59" i="6"/>
  <c r="G61" i="6"/>
  <c r="E63" i="6"/>
  <c r="B65" i="6"/>
  <c r="J66" i="6"/>
  <c r="H68" i="6"/>
  <c r="F70" i="6"/>
  <c r="D72" i="6"/>
  <c r="K73" i="6"/>
  <c r="F75" i="6"/>
  <c r="K75" i="6"/>
  <c r="F76" i="6"/>
  <c r="J76" i="6"/>
  <c r="E77" i="6"/>
  <c r="I77" i="6"/>
  <c r="D78" i="6"/>
  <c r="H78" i="6"/>
  <c r="B79" i="6"/>
  <c r="G79" i="6"/>
  <c r="K79" i="6"/>
  <c r="F80" i="6"/>
  <c r="J80" i="6"/>
  <c r="E81" i="6"/>
  <c r="I81" i="6"/>
  <c r="D82" i="6"/>
  <c r="H82" i="6"/>
  <c r="B83" i="6"/>
  <c r="G83" i="6"/>
  <c r="K83" i="6"/>
  <c r="F84" i="6"/>
  <c r="J84" i="6"/>
  <c r="E85" i="6"/>
  <c r="I85" i="6"/>
  <c r="D86" i="6"/>
  <c r="H86" i="6"/>
  <c r="B87" i="6"/>
  <c r="G87" i="6"/>
  <c r="K87" i="6"/>
  <c r="F88" i="6"/>
  <c r="J88" i="6"/>
  <c r="E89" i="6"/>
  <c r="I89" i="6"/>
  <c r="D90" i="6"/>
  <c r="H90" i="6"/>
  <c r="B91" i="6"/>
  <c r="G91" i="6"/>
  <c r="K91" i="6"/>
  <c r="F92" i="6"/>
  <c r="J92" i="6"/>
  <c r="E93" i="6"/>
  <c r="I93" i="6"/>
  <c r="D94" i="6"/>
  <c r="H94" i="6"/>
  <c r="B95" i="6"/>
  <c r="G95" i="6"/>
  <c r="K95" i="6"/>
  <c r="F96" i="6"/>
  <c r="J96" i="6"/>
  <c r="E97" i="6"/>
  <c r="I97" i="6"/>
  <c r="D98" i="6"/>
  <c r="H98" i="6"/>
  <c r="B99" i="6"/>
  <c r="G99" i="6"/>
  <c r="K99" i="6"/>
  <c r="F100" i="6"/>
  <c r="J100" i="6"/>
  <c r="E101" i="6"/>
  <c r="I101" i="6"/>
  <c r="D102" i="6"/>
  <c r="H102" i="6"/>
  <c r="B103" i="6"/>
  <c r="G103" i="6"/>
  <c r="K14" i="6"/>
  <c r="B22" i="6"/>
  <c r="D29" i="6"/>
  <c r="E36" i="6"/>
  <c r="F43" i="6"/>
  <c r="I47" i="6"/>
  <c r="G49" i="6"/>
  <c r="E51" i="6"/>
  <c r="B53" i="6"/>
  <c r="J54" i="6"/>
  <c r="H56" i="6"/>
  <c r="F58" i="6"/>
  <c r="D60" i="6"/>
  <c r="K61" i="6"/>
  <c r="I63" i="6"/>
  <c r="G65" i="6"/>
  <c r="E67" i="6"/>
  <c r="B69" i="6"/>
  <c r="J70" i="6"/>
  <c r="H72" i="6"/>
  <c r="F74" i="6"/>
  <c r="G75" i="6"/>
  <c r="B76" i="6"/>
  <c r="G76" i="6"/>
  <c r="K76" i="6"/>
  <c r="F77" i="6"/>
  <c r="J77" i="6"/>
  <c r="E78" i="6"/>
  <c r="I78" i="6"/>
  <c r="D79" i="6"/>
  <c r="H79" i="6"/>
  <c r="B80" i="6"/>
  <c r="G80" i="6"/>
  <c r="K80" i="6"/>
  <c r="F81" i="6"/>
  <c r="J81" i="6"/>
  <c r="E82" i="6"/>
  <c r="I82" i="6"/>
  <c r="D83" i="6"/>
  <c r="H83" i="6"/>
  <c r="B84" i="6"/>
  <c r="G84" i="6"/>
  <c r="K84" i="6"/>
  <c r="F85" i="6"/>
  <c r="J85" i="6"/>
  <c r="E86" i="6"/>
  <c r="I86" i="6"/>
  <c r="D87" i="6"/>
  <c r="H87" i="6"/>
  <c r="B88" i="6"/>
  <c r="G88" i="6"/>
  <c r="K88" i="6"/>
  <c r="F89" i="6"/>
  <c r="J89" i="6"/>
  <c r="E90" i="6"/>
  <c r="I90" i="6"/>
  <c r="D91" i="6"/>
  <c r="H91" i="6"/>
  <c r="B92" i="6"/>
  <c r="G92" i="6"/>
  <c r="K92" i="6"/>
  <c r="F93" i="6"/>
  <c r="J93" i="6"/>
  <c r="E94" i="6"/>
  <c r="I94" i="6"/>
  <c r="D95" i="6"/>
  <c r="H95" i="6"/>
  <c r="B96" i="6"/>
  <c r="G96" i="6"/>
  <c r="K96" i="6"/>
  <c r="F97" i="6"/>
  <c r="J97" i="6"/>
  <c r="E98" i="6"/>
  <c r="I98" i="6"/>
  <c r="D99" i="6"/>
  <c r="H99" i="6"/>
  <c r="B100" i="6"/>
  <c r="G100" i="6"/>
  <c r="K100" i="6"/>
  <c r="F101" i="6"/>
  <c r="J101" i="6"/>
  <c r="E102" i="6"/>
  <c r="I102" i="6"/>
  <c r="D103" i="6"/>
  <c r="H103" i="6"/>
  <c r="B104" i="6"/>
  <c r="G104" i="6"/>
  <c r="H9" i="6"/>
  <c r="I16" i="6"/>
  <c r="J23" i="6"/>
  <c r="K30" i="6"/>
  <c r="B38" i="6"/>
  <c r="D45" i="6"/>
  <c r="D48" i="6"/>
  <c r="K49" i="6"/>
  <c r="I51" i="6"/>
  <c r="G53" i="6"/>
  <c r="E55" i="6"/>
  <c r="B57" i="6"/>
  <c r="J58" i="6"/>
  <c r="H60" i="6"/>
  <c r="F62" i="6"/>
  <c r="D64" i="6"/>
  <c r="K65" i="6"/>
  <c r="I67" i="6"/>
  <c r="G69" i="6"/>
  <c r="E71" i="6"/>
  <c r="B73" i="6"/>
  <c r="J74" i="6"/>
  <c r="I75" i="6"/>
  <c r="D76" i="6"/>
  <c r="H76" i="6"/>
  <c r="B77" i="6"/>
  <c r="G77" i="6"/>
  <c r="K77" i="6"/>
  <c r="F78" i="6"/>
  <c r="J78" i="6"/>
  <c r="E79" i="6"/>
  <c r="I79" i="6"/>
  <c r="D80" i="6"/>
  <c r="H80" i="6"/>
  <c r="B81" i="6"/>
  <c r="G81" i="6"/>
  <c r="K81" i="6"/>
  <c r="F82" i="6"/>
  <c r="J82" i="6"/>
  <c r="E83" i="6"/>
  <c r="I83" i="6"/>
  <c r="D84" i="6"/>
  <c r="H84" i="6"/>
  <c r="B85" i="6"/>
  <c r="G85" i="6"/>
  <c r="K85" i="6"/>
  <c r="F86" i="6"/>
  <c r="J86" i="6"/>
  <c r="E87" i="6"/>
  <c r="I87" i="6"/>
  <c r="D88" i="6"/>
  <c r="H88" i="6"/>
  <c r="B89" i="6"/>
  <c r="G89" i="6"/>
  <c r="K89" i="6"/>
  <c r="F90" i="6"/>
  <c r="J90" i="6"/>
  <c r="E91" i="6"/>
  <c r="I91" i="6"/>
  <c r="D92" i="6"/>
  <c r="H92" i="6"/>
  <c r="B93" i="6"/>
  <c r="G93" i="6"/>
  <c r="K93" i="6"/>
  <c r="F94" i="6"/>
  <c r="J94" i="6"/>
  <c r="E95" i="6"/>
  <c r="I95" i="6"/>
  <c r="D96" i="6"/>
  <c r="H96" i="6"/>
  <c r="B97" i="6"/>
  <c r="G97" i="6"/>
  <c r="K97" i="6"/>
  <c r="F98" i="6"/>
  <c r="J98" i="6"/>
  <c r="E99" i="6"/>
  <c r="I99" i="6"/>
  <c r="D100" i="6"/>
  <c r="H100" i="6"/>
  <c r="B101" i="6"/>
  <c r="G101" i="6"/>
  <c r="K101" i="6"/>
  <c r="F102" i="6"/>
  <c r="J102" i="6"/>
  <c r="E103" i="6"/>
  <c r="I103" i="6"/>
  <c r="K90" i="6"/>
  <c r="D89" i="6"/>
  <c r="F87" i="6"/>
  <c r="H85" i="6"/>
  <c r="J83" i="6"/>
  <c r="B82" i="6"/>
  <c r="E80" i="6"/>
  <c r="G78" i="6"/>
  <c r="I76" i="6"/>
  <c r="G73" i="6"/>
  <c r="F66" i="6"/>
  <c r="E59" i="6"/>
  <c r="D52" i="6"/>
  <c r="J39" i="6"/>
  <c r="F11" i="6"/>
  <c r="K106" i="6"/>
  <c r="G106" i="6"/>
  <c r="B106" i="6"/>
  <c r="H105" i="6"/>
  <c r="D105" i="6"/>
  <c r="I104" i="6"/>
  <c r="D104" i="6"/>
  <c r="K102" i="6"/>
  <c r="D101" i="6"/>
  <c r="F99" i="6"/>
  <c r="H97" i="6"/>
  <c r="J95" i="6"/>
  <c r="B94" i="6"/>
  <c r="E92" i="6"/>
  <c r="G90" i="6"/>
  <c r="I88" i="6"/>
  <c r="K86" i="6"/>
  <c r="D85" i="6"/>
  <c r="F83" i="6"/>
  <c r="H81" i="6"/>
  <c r="J79" i="6"/>
  <c r="B78" i="6"/>
  <c r="E76" i="6"/>
  <c r="I71" i="6"/>
  <c r="H64" i="6"/>
  <c r="G57" i="6"/>
  <c r="F50" i="6"/>
  <c r="I32" i="6"/>
  <c r="J106" i="6"/>
  <c r="F106" i="6"/>
  <c r="K105" i="6"/>
  <c r="G105" i="6"/>
  <c r="B105" i="6"/>
  <c r="H104" i="6"/>
  <c r="K103" i="6"/>
  <c r="G102" i="6"/>
  <c r="I100" i="6"/>
  <c r="K98" i="6"/>
  <c r="D97" i="6"/>
  <c r="F95" i="6"/>
  <c r="H93" i="6"/>
  <c r="J91" i="6"/>
  <c r="B90" i="6"/>
  <c r="E88" i="6"/>
  <c r="G86" i="6"/>
  <c r="I84" i="6"/>
  <c r="K82" i="6"/>
  <c r="D81" i="6"/>
  <c r="F79" i="6"/>
  <c r="H77" i="6"/>
  <c r="J75" i="6"/>
  <c r="K69" i="6"/>
  <c r="J62" i="6"/>
  <c r="I55" i="6"/>
  <c r="H48" i="6"/>
  <c r="H25" i="6"/>
  <c r="C7" i="6"/>
  <c r="C68" i="6"/>
  <c r="C79" i="6"/>
  <c r="C57" i="6"/>
  <c r="C43" i="6"/>
  <c r="C42" i="6"/>
  <c r="C106" i="6"/>
  <c r="C40" i="6"/>
  <c r="C104" i="6"/>
  <c r="C29" i="6"/>
  <c r="C93" i="6"/>
  <c r="C14" i="6"/>
  <c r="C78" i="6"/>
  <c r="C12" i="6"/>
  <c r="C76" i="6"/>
  <c r="C95" i="6"/>
  <c r="C65" i="6"/>
  <c r="C63" i="6"/>
  <c r="C50" i="6"/>
  <c r="C31" i="6"/>
  <c r="C64" i="6"/>
  <c r="C75" i="6"/>
  <c r="C53" i="6"/>
  <c r="C35" i="6"/>
  <c r="C54" i="6"/>
  <c r="C47" i="6"/>
  <c r="C59" i="6"/>
  <c r="C51" i="6"/>
  <c r="C45" i="6"/>
  <c r="C30" i="6"/>
  <c r="C94" i="6"/>
  <c r="C92" i="6"/>
  <c r="C17" i="6"/>
  <c r="C66" i="6"/>
  <c r="C16" i="6"/>
  <c r="C103" i="6"/>
  <c r="C71" i="6"/>
  <c r="C70" i="6"/>
  <c r="C67" i="6"/>
  <c r="C23" i="6"/>
  <c r="C48" i="6"/>
  <c r="C101" i="6"/>
  <c r="C20" i="6"/>
  <c r="C84" i="6"/>
  <c r="C9" i="6"/>
  <c r="C73" i="6"/>
  <c r="C83" i="6"/>
  <c r="C58" i="6"/>
  <c r="C56" i="6"/>
  <c r="C11" i="6"/>
  <c r="C28" i="6"/>
  <c r="C81" i="6"/>
  <c r="C99" i="6"/>
  <c r="C80" i="6"/>
  <c r="C69" i="6"/>
  <c r="C60" i="6"/>
  <c r="C34" i="6"/>
  <c r="C27" i="6"/>
  <c r="C38" i="6"/>
  <c r="C36" i="6"/>
  <c r="C100" i="6"/>
  <c r="C25" i="6"/>
  <c r="C89" i="6"/>
  <c r="C10" i="6"/>
  <c r="C74" i="6"/>
  <c r="C8" i="6"/>
  <c r="C72" i="6"/>
  <c r="C87" i="6"/>
  <c r="C61" i="6"/>
  <c r="C55" i="6"/>
  <c r="C46" i="6"/>
  <c r="C19" i="6"/>
  <c r="C44" i="6"/>
  <c r="C15" i="6"/>
  <c r="C33" i="6"/>
  <c r="C97" i="6"/>
  <c r="C18" i="6"/>
  <c r="C82" i="6"/>
  <c r="C32" i="6"/>
  <c r="C96" i="6"/>
  <c r="C21" i="6"/>
  <c r="C85" i="6"/>
  <c r="C22" i="6"/>
  <c r="C86" i="6"/>
  <c r="C52" i="6"/>
  <c r="C39" i="6"/>
  <c r="C41" i="6"/>
  <c r="C105" i="6"/>
  <c r="C26" i="6"/>
  <c r="C90" i="6"/>
  <c r="C24" i="6"/>
  <c r="C88" i="6"/>
  <c r="C13" i="6"/>
  <c r="C77" i="6"/>
  <c r="C91" i="6"/>
  <c r="C62" i="6"/>
  <c r="C102" i="6"/>
  <c r="C49" i="6"/>
  <c r="C98" i="6"/>
  <c r="C37" i="6"/>
</calcChain>
</file>

<file path=xl/comments1.xml><?xml version="1.0" encoding="utf-8"?>
<comments xmlns="http://schemas.openxmlformats.org/spreadsheetml/2006/main">
  <authors>
    <author>a</author>
  </authors>
  <commentList>
    <comment ref="B3" authorId="0" shapeId="0">
      <text>
        <r>
          <rPr>
            <sz val="9"/>
            <color indexed="81"/>
            <rFont val="HGｺﾞｼｯｸM"/>
            <family val="3"/>
            <charset val="128"/>
          </rPr>
          <t xml:space="preserve">
選択する</t>
        </r>
      </text>
    </comment>
  </commentList>
</comments>
</file>

<file path=xl/sharedStrings.xml><?xml version="1.0" encoding="utf-8"?>
<sst xmlns="http://schemas.openxmlformats.org/spreadsheetml/2006/main" count="1159" uniqueCount="770">
  <si>
    <t>施設名</t>
    <rPh sb="0" eb="2">
      <t>シセツ</t>
    </rPh>
    <rPh sb="2" eb="3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</si>
  <si>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</si>
  <si>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</si>
  <si>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メール</t>
    <phoneticPr fontId="2"/>
  </si>
  <si>
    <t>ＨＰ</t>
    <phoneticPr fontId="2"/>
  </si>
  <si>
    <t>備考</t>
    <rPh sb="0" eb="2">
      <t>ビコウ</t>
    </rPh>
    <phoneticPr fontId="2"/>
  </si>
  <si>
    <t>見学</t>
    <rPh sb="0" eb="2">
      <t>ケンガク</t>
    </rPh>
    <phoneticPr fontId="2"/>
  </si>
  <si>
    <t>体験</t>
    <rPh sb="0" eb="2">
      <t>タイケン</t>
    </rPh>
    <phoneticPr fontId="2"/>
  </si>
  <si>
    <t>郵便番号</t>
    <rPh sb="0" eb="4">
      <t>ユウビンバンゴウ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</si>
  <si>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</si>
  <si>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</si>
  <si>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</si>
  <si>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</si>
  <si>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</si>
  <si>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</si>
  <si>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</si>
  <si>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</si>
  <si>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</si>
  <si>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</si>
  <si>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</si>
  <si>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</si>
  <si>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</si>
  <si>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</si>
  <si>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</si>
  <si>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</si>
  <si>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</si>
  <si>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</si>
  <si>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</si>
  <si>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</si>
  <si>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</si>
  <si>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</si>
  <si>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</si>
  <si>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</si>
  <si>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</si>
  <si>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</si>
  <si>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</si>
  <si>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</si>
  <si>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</si>
  <si>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</si>
  <si>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</si>
  <si>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</si>
  <si>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</si>
  <si>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</si>
  <si>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</si>
  <si>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</si>
  <si>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</si>
  <si>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</si>
  <si>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</si>
  <si>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</si>
  <si>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</si>
  <si>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</si>
  <si>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</si>
  <si>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〇</t>
  </si>
  <si>
    <t>検索用</t>
    <phoneticPr fontId="2"/>
  </si>
  <si>
    <t>施設名</t>
    <phoneticPr fontId="2"/>
  </si>
  <si>
    <t>郵便番号</t>
    <phoneticPr fontId="2"/>
  </si>
  <si>
    <t>住所</t>
    <phoneticPr fontId="2"/>
  </si>
  <si>
    <t>電話</t>
    <phoneticPr fontId="2"/>
  </si>
  <si>
    <t>ＨＰ</t>
  </si>
  <si>
    <t>備考</t>
    <phoneticPr fontId="2"/>
  </si>
  <si>
    <t>検索用</t>
    <rPh sb="0" eb="3">
      <t>ケンサクヨウ</t>
    </rPh>
    <phoneticPr fontId="2"/>
  </si>
  <si>
    <t>保育体験受入施設一覧（全件）</t>
    <rPh sb="0" eb="2">
      <t>ホイク</t>
    </rPh>
    <rPh sb="2" eb="4">
      <t>タイケン</t>
    </rPh>
    <rPh sb="4" eb="6">
      <t>ウケイレ</t>
    </rPh>
    <rPh sb="6" eb="8">
      <t>シセツ</t>
    </rPh>
    <rPh sb="8" eb="10">
      <t>イチラン</t>
    </rPh>
    <rPh sb="11" eb="13">
      <t>ゼンケン</t>
    </rPh>
    <phoneticPr fontId="2"/>
  </si>
  <si>
    <t>実施内容</t>
    <rPh sb="0" eb="2">
      <t>ジッシ</t>
    </rPh>
    <rPh sb="2" eb="4">
      <t>ナイヨウ</t>
    </rPh>
    <phoneticPr fontId="2"/>
  </si>
  <si>
    <t>保育体験受入施設一覧（市町村別）</t>
    <rPh sb="0" eb="2">
      <t>ホイク</t>
    </rPh>
    <rPh sb="2" eb="4">
      <t>タイケン</t>
    </rPh>
    <rPh sb="4" eb="6">
      <t>ウケイレ</t>
    </rPh>
    <rPh sb="6" eb="8">
      <t>シセツ</t>
    </rPh>
    <rPh sb="8" eb="10">
      <t>イチラン</t>
    </rPh>
    <rPh sb="11" eb="14">
      <t>シチョウソン</t>
    </rPh>
    <rPh sb="14" eb="15">
      <t>ベツ</t>
    </rPh>
    <phoneticPr fontId="2"/>
  </si>
  <si>
    <t>市町村</t>
    <phoneticPr fontId="2"/>
  </si>
  <si>
    <t>担当</t>
    <rPh sb="0" eb="2">
      <t>タントウ</t>
    </rPh>
    <phoneticPr fontId="2"/>
  </si>
  <si>
    <t>担当</t>
    <rPh sb="0" eb="2">
      <t>タントウ</t>
    </rPh>
    <phoneticPr fontId="2"/>
  </si>
  <si>
    <t>認定こども園カトリック国分幼稚園</t>
    <rPh sb="0" eb="2">
      <t>ニンテイ</t>
    </rPh>
    <rPh sb="5" eb="6">
      <t>エン</t>
    </rPh>
    <rPh sb="11" eb="13">
      <t>コクブ</t>
    </rPh>
    <rPh sb="13" eb="16">
      <t>ヨウチエン</t>
    </rPh>
    <phoneticPr fontId="2"/>
  </si>
  <si>
    <t>モモゾノ</t>
    <phoneticPr fontId="2"/>
  </si>
  <si>
    <t>899-4332</t>
    <phoneticPr fontId="2"/>
  </si>
  <si>
    <t>霧島市国分中央3-13-18</t>
    <rPh sb="0" eb="3">
      <t>キリシマシ</t>
    </rPh>
    <rPh sb="3" eb="7">
      <t>コクブチュウオウ</t>
    </rPh>
    <phoneticPr fontId="2"/>
  </si>
  <si>
    <t>0995-45-0463</t>
    <phoneticPr fontId="2"/>
  </si>
  <si>
    <t>catholic.kokubu@gmail.com</t>
    <phoneticPr fontId="2"/>
  </si>
  <si>
    <t>https://www.catholic-kokubu.net/</t>
    <phoneticPr fontId="2"/>
  </si>
  <si>
    <t>阿久根めぐみこども園</t>
    <rPh sb="0" eb="3">
      <t>アクネ</t>
    </rPh>
    <rPh sb="9" eb="10">
      <t>エン</t>
    </rPh>
    <phoneticPr fontId="2"/>
  </si>
  <si>
    <t>モト</t>
    <phoneticPr fontId="2"/>
  </si>
  <si>
    <t>899-1625</t>
    <phoneticPr fontId="2"/>
  </si>
  <si>
    <t>阿久根市5465-1</t>
    <rPh sb="0" eb="4">
      <t>アクネシ</t>
    </rPh>
    <phoneticPr fontId="2"/>
  </si>
  <si>
    <t>0996-72-0431</t>
    <phoneticPr fontId="2"/>
  </si>
  <si>
    <t>mail@akunemegumi.jp</t>
    <phoneticPr fontId="2"/>
  </si>
  <si>
    <t>http://akunemegumi.jp/</t>
    <phoneticPr fontId="2"/>
  </si>
  <si>
    <t>10/16,21,23・12/4,5,18受入不可</t>
    <rPh sb="20" eb="22">
      <t>ウケイレ</t>
    </rPh>
    <rPh sb="22" eb="24">
      <t>フカ</t>
    </rPh>
    <phoneticPr fontId="2"/>
  </si>
  <si>
    <t>認定こども園信愛こどもの園</t>
    <rPh sb="0" eb="2">
      <t>ニンテイ</t>
    </rPh>
    <rPh sb="5" eb="6">
      <t>エン</t>
    </rPh>
    <rPh sb="6" eb="8">
      <t>シンアイ</t>
    </rPh>
    <rPh sb="12" eb="13">
      <t>エン</t>
    </rPh>
    <phoneticPr fontId="2"/>
  </si>
  <si>
    <t>ヨシイ</t>
    <phoneticPr fontId="2"/>
  </si>
  <si>
    <t>893-0064</t>
    <phoneticPr fontId="2"/>
  </si>
  <si>
    <t>鹿屋市西原1-28-25</t>
    <rPh sb="0" eb="3">
      <t>カノヤシ</t>
    </rPh>
    <rPh sb="3" eb="5">
      <t>ニシハラ</t>
    </rPh>
    <phoneticPr fontId="2"/>
  </si>
  <si>
    <t>0994-42-4012</t>
    <phoneticPr fontId="2"/>
  </si>
  <si>
    <t>sinaigakuen@po3.synapse.ne.jp</t>
    <phoneticPr fontId="2"/>
  </si>
  <si>
    <t>認定こども園青山幼稚園</t>
    <rPh sb="0" eb="2">
      <t>ニンテイ</t>
    </rPh>
    <rPh sb="5" eb="6">
      <t>エン</t>
    </rPh>
    <rPh sb="6" eb="11">
      <t>アオヤマヨウチエン</t>
    </rPh>
    <phoneticPr fontId="2"/>
  </si>
  <si>
    <t>シマタニ</t>
    <phoneticPr fontId="2"/>
  </si>
  <si>
    <t>895-0044</t>
    <phoneticPr fontId="2"/>
  </si>
  <si>
    <t>薩摩川内市青山町4194</t>
    <rPh sb="0" eb="5">
      <t>サツマセンダイシ</t>
    </rPh>
    <rPh sb="5" eb="7">
      <t>アオヤマ</t>
    </rPh>
    <rPh sb="7" eb="8">
      <t>チョウ</t>
    </rPh>
    <phoneticPr fontId="2"/>
  </si>
  <si>
    <t>0996-20-0775</t>
    <phoneticPr fontId="2"/>
  </si>
  <si>
    <t>daihyo@ishihara.ed.jp</t>
    <phoneticPr fontId="2"/>
  </si>
  <si>
    <t>http://www.ishihara.ed.jp/</t>
    <phoneticPr fontId="2"/>
  </si>
  <si>
    <t>認定こども園南部幼稚園</t>
    <rPh sb="0" eb="2">
      <t>ニンテイ</t>
    </rPh>
    <rPh sb="5" eb="6">
      <t>エン</t>
    </rPh>
    <rPh sb="6" eb="8">
      <t>ナンブ</t>
    </rPh>
    <rPh sb="8" eb="11">
      <t>ヨウチエン</t>
    </rPh>
    <phoneticPr fontId="2"/>
  </si>
  <si>
    <t>ホンダ</t>
    <phoneticPr fontId="2"/>
  </si>
  <si>
    <t>893-0047</t>
    <phoneticPr fontId="2"/>
  </si>
  <si>
    <t>鹿屋市下堀町9579-1</t>
    <rPh sb="0" eb="3">
      <t>カノヤシ</t>
    </rPh>
    <rPh sb="3" eb="6">
      <t>シモホリチョウ</t>
    </rPh>
    <phoneticPr fontId="2"/>
  </si>
  <si>
    <t>0994-44-6850</t>
    <phoneticPr fontId="2"/>
  </si>
  <si>
    <t>mr.honda@able.ocn.jp</t>
    <phoneticPr fontId="2"/>
  </si>
  <si>
    <t>http://nanbu-youchien.com/</t>
    <phoneticPr fontId="2"/>
  </si>
  <si>
    <t>きりすとこども園</t>
    <rPh sb="7" eb="8">
      <t>エン</t>
    </rPh>
    <phoneticPr fontId="2"/>
  </si>
  <si>
    <t>ズシ　アイ</t>
    <phoneticPr fontId="2"/>
  </si>
  <si>
    <t>891-3116</t>
    <phoneticPr fontId="2"/>
  </si>
  <si>
    <t>西之表市鴨女町154</t>
    <rPh sb="0" eb="4">
      <t>ニシノオモテシ</t>
    </rPh>
    <rPh sb="4" eb="7">
      <t>カモメチョウ</t>
    </rPh>
    <phoneticPr fontId="2"/>
  </si>
  <si>
    <t>0997-22-0185</t>
    <phoneticPr fontId="2"/>
  </si>
  <si>
    <t>shion-g0-ky@key.ocn.ne.jp</t>
    <phoneticPr fontId="2"/>
  </si>
  <si>
    <t>http://sion.ed.jp/christo/</t>
    <phoneticPr fontId="2"/>
  </si>
  <si>
    <t>土日祝は受入不可、他も有</t>
    <rPh sb="0" eb="2">
      <t>ドニチ</t>
    </rPh>
    <rPh sb="2" eb="3">
      <t>シュク</t>
    </rPh>
    <rPh sb="4" eb="8">
      <t>ウケイレフカ</t>
    </rPh>
    <rPh sb="9" eb="10">
      <t>ホカ</t>
    </rPh>
    <rPh sb="11" eb="12">
      <t>ア</t>
    </rPh>
    <phoneticPr fontId="2"/>
  </si>
  <si>
    <t>すみれ子ども園</t>
    <rPh sb="3" eb="4">
      <t>コ</t>
    </rPh>
    <rPh sb="6" eb="7">
      <t>エン</t>
    </rPh>
    <phoneticPr fontId="2"/>
  </si>
  <si>
    <t>イワカワ</t>
    <phoneticPr fontId="2"/>
  </si>
  <si>
    <t>891-4311</t>
    <phoneticPr fontId="2"/>
  </si>
  <si>
    <t>熊毛郡屋久島町安房152-1</t>
    <rPh sb="0" eb="2">
      <t>クマゲ</t>
    </rPh>
    <rPh sb="2" eb="3">
      <t>グン</t>
    </rPh>
    <rPh sb="3" eb="7">
      <t>ヤクシマチョウ</t>
    </rPh>
    <rPh sb="7" eb="9">
      <t>アンボウ</t>
    </rPh>
    <phoneticPr fontId="2"/>
  </si>
  <si>
    <t>0997-46-2526</t>
    <phoneticPr fontId="2"/>
  </si>
  <si>
    <t>sumire@tulip.ocn.ne.jp</t>
    <phoneticPr fontId="2"/>
  </si>
  <si>
    <t>エミールこども園</t>
    <rPh sb="7" eb="8">
      <t>エン</t>
    </rPh>
    <phoneticPr fontId="2"/>
  </si>
  <si>
    <t>ノグチ</t>
    <phoneticPr fontId="2"/>
  </si>
  <si>
    <t>899-5431</t>
    <phoneticPr fontId="2"/>
  </si>
  <si>
    <t>姶良市姶良町西餅田2803</t>
    <rPh sb="0" eb="3">
      <t>アイラシ</t>
    </rPh>
    <rPh sb="3" eb="6">
      <t>アイラチョウ</t>
    </rPh>
    <rPh sb="6" eb="9">
      <t>ニシモチダ</t>
    </rPh>
    <phoneticPr fontId="2"/>
  </si>
  <si>
    <t>0995-65-1515</t>
    <phoneticPr fontId="2"/>
  </si>
  <si>
    <t>emileyoutien@onyx.ocn.ne.jp</t>
    <phoneticPr fontId="2"/>
  </si>
  <si>
    <t>https://www.ans.co.jp/k/emile</t>
    <phoneticPr fontId="2"/>
  </si>
  <si>
    <t>10/27以降に受入可</t>
    <rPh sb="5" eb="7">
      <t>イコウ</t>
    </rPh>
    <rPh sb="8" eb="10">
      <t>ウケイ</t>
    </rPh>
    <rPh sb="10" eb="11">
      <t>カ</t>
    </rPh>
    <phoneticPr fontId="2"/>
  </si>
  <si>
    <t>幼保連携型認定こども園せいあこども園</t>
    <rPh sb="0" eb="7">
      <t>ヨウホレンケイガタニンテイ</t>
    </rPh>
    <rPh sb="10" eb="11">
      <t>エン</t>
    </rPh>
    <rPh sb="17" eb="18">
      <t>エン</t>
    </rPh>
    <phoneticPr fontId="2"/>
  </si>
  <si>
    <t>サカタ</t>
    <phoneticPr fontId="2"/>
  </si>
  <si>
    <t>891-0403</t>
    <phoneticPr fontId="2"/>
  </si>
  <si>
    <t>指宿市十二町541</t>
    <rPh sb="0" eb="3">
      <t>イブスキシ</t>
    </rPh>
    <rPh sb="3" eb="6">
      <t>ジュウニマチ</t>
    </rPh>
    <phoneticPr fontId="2"/>
  </si>
  <si>
    <t>0993-22-3621</t>
    <phoneticPr fontId="2"/>
  </si>
  <si>
    <t>seia@po12.synapse.ne.jp</t>
    <phoneticPr fontId="2"/>
  </si>
  <si>
    <t>http://ww12.synapse.ne.jp/ibusuki-seia/seia/</t>
    <phoneticPr fontId="2"/>
  </si>
  <si>
    <t>認定こども園かつめこども園</t>
    <rPh sb="0" eb="2">
      <t>ニンテイ</t>
    </rPh>
    <rPh sb="5" eb="6">
      <t>エン</t>
    </rPh>
    <rPh sb="12" eb="13">
      <t>エン</t>
    </rPh>
    <phoneticPr fontId="2"/>
  </si>
  <si>
    <t>ミキ</t>
    <phoneticPr fontId="2"/>
  </si>
  <si>
    <t>897-0132</t>
    <phoneticPr fontId="2"/>
  </si>
  <si>
    <t>南九州市川辺町中山田1884-3</t>
    <rPh sb="0" eb="4">
      <t>ミナミキュウシュウシ</t>
    </rPh>
    <rPh sb="4" eb="7">
      <t>カワナベチョウ</t>
    </rPh>
    <rPh sb="7" eb="10">
      <t>ナカヤマダ</t>
    </rPh>
    <phoneticPr fontId="2"/>
  </si>
  <si>
    <t>0993-57-2525</t>
    <phoneticPr fontId="2"/>
  </si>
  <si>
    <t>team-kk2015@po5.synapse.ne.jp</t>
    <phoneticPr fontId="2"/>
  </si>
  <si>
    <t>http://yumeoe.com/</t>
    <phoneticPr fontId="2"/>
  </si>
  <si>
    <t>認定こども園せんだい幼稚園</t>
    <rPh sb="0" eb="2">
      <t>ニンテイ</t>
    </rPh>
    <rPh sb="5" eb="6">
      <t>エン</t>
    </rPh>
    <rPh sb="10" eb="13">
      <t>ヨウチエン</t>
    </rPh>
    <phoneticPr fontId="2"/>
  </si>
  <si>
    <t>タハラ</t>
    <phoneticPr fontId="2"/>
  </si>
  <si>
    <t>895-0012</t>
    <phoneticPr fontId="2"/>
  </si>
  <si>
    <t>薩摩川内市平佐町3590-2</t>
    <rPh sb="0" eb="5">
      <t>サツマセンダイシ</t>
    </rPh>
    <rPh sb="5" eb="8">
      <t>ヒラサチョウ</t>
    </rPh>
    <phoneticPr fontId="2"/>
  </si>
  <si>
    <t>0996-20-1280</t>
    <phoneticPr fontId="2"/>
  </si>
  <si>
    <t>kitamuki@s-kinder.com</t>
    <phoneticPr fontId="2"/>
  </si>
  <si>
    <t>http://www.s-kinder.com/</t>
    <phoneticPr fontId="2"/>
  </si>
  <si>
    <t>10/9,10,14,17,28・11/6,13,25,28・12/4,7,8,9,10,16,18は受入不可</t>
    <rPh sb="51" eb="55">
      <t>ウケイレフカ</t>
    </rPh>
    <phoneticPr fontId="2"/>
  </si>
  <si>
    <t>くしきの森のこども園</t>
    <rPh sb="4" eb="5">
      <t>モリ</t>
    </rPh>
    <rPh sb="9" eb="10">
      <t>エン</t>
    </rPh>
    <phoneticPr fontId="2"/>
  </si>
  <si>
    <t>イノウエ</t>
    <phoneticPr fontId="2"/>
  </si>
  <si>
    <t>896-0075</t>
    <phoneticPr fontId="2"/>
  </si>
  <si>
    <t>いちき串木野市金山15822-1</t>
    <rPh sb="3" eb="7">
      <t>クシキノシ</t>
    </rPh>
    <rPh sb="7" eb="9">
      <t>キンザン</t>
    </rPh>
    <phoneticPr fontId="2"/>
  </si>
  <si>
    <t>0996-32-3700</t>
    <phoneticPr fontId="2"/>
  </si>
  <si>
    <t>http://gansenji.com/kodomoen/index2.html</t>
    <phoneticPr fontId="2"/>
  </si>
  <si>
    <t>応相談</t>
    <rPh sb="0" eb="1">
      <t>オウ</t>
    </rPh>
    <rPh sb="1" eb="3">
      <t>ソウダン</t>
    </rPh>
    <phoneticPr fontId="2"/>
  </si>
  <si>
    <t>エミールさくらこども園</t>
    <rPh sb="10" eb="11">
      <t>エン</t>
    </rPh>
    <phoneticPr fontId="2"/>
  </si>
  <si>
    <t>フクダ</t>
    <phoneticPr fontId="2"/>
  </si>
  <si>
    <t>姶良市西餅田2803-1</t>
    <rPh sb="0" eb="3">
      <t>アイラシ</t>
    </rPh>
    <rPh sb="3" eb="6">
      <t>ニシモチダ</t>
    </rPh>
    <phoneticPr fontId="2"/>
  </si>
  <si>
    <t>0995-65-5898</t>
    <phoneticPr fontId="2"/>
  </si>
  <si>
    <t>emile-sakura@iaa.itkeeper.ne.jp</t>
    <phoneticPr fontId="2"/>
  </si>
  <si>
    <t>https://www.ans.co.jp/k/emile/</t>
    <phoneticPr fontId="2"/>
  </si>
  <si>
    <t>11月以降に受入可</t>
    <rPh sb="2" eb="3">
      <t>ガツ</t>
    </rPh>
    <rPh sb="3" eb="5">
      <t>イコウ</t>
    </rPh>
    <rPh sb="6" eb="8">
      <t>ウケイレ</t>
    </rPh>
    <rPh sb="8" eb="9">
      <t>カ</t>
    </rPh>
    <phoneticPr fontId="2"/>
  </si>
  <si>
    <t>認定こども園川辺幼稚園</t>
    <rPh sb="0" eb="2">
      <t>ニンテイ</t>
    </rPh>
    <rPh sb="5" eb="6">
      <t>エン</t>
    </rPh>
    <rPh sb="6" eb="8">
      <t>カワナベ</t>
    </rPh>
    <rPh sb="8" eb="11">
      <t>ヨウチエン</t>
    </rPh>
    <phoneticPr fontId="2"/>
  </si>
  <si>
    <t>897-0215</t>
    <phoneticPr fontId="2"/>
  </si>
  <si>
    <t>南九州市川辺町平山6992-3</t>
    <rPh sb="0" eb="4">
      <t>ミナミキュウシュウシ</t>
    </rPh>
    <rPh sb="4" eb="6">
      <t>カワナベ</t>
    </rPh>
    <rPh sb="6" eb="7">
      <t>チョウ</t>
    </rPh>
    <rPh sb="7" eb="9">
      <t>ヒラヤマ</t>
    </rPh>
    <phoneticPr fontId="2"/>
  </si>
  <si>
    <t>0993-56-0450</t>
    <phoneticPr fontId="2"/>
  </si>
  <si>
    <t>team-kk710@po4.synapse.ne.jp</t>
    <phoneticPr fontId="2"/>
  </si>
  <si>
    <t>大隅中央幼稚園</t>
    <rPh sb="0" eb="4">
      <t>オオスミチュウオウ</t>
    </rPh>
    <rPh sb="4" eb="7">
      <t>ヨウチエン</t>
    </rPh>
    <phoneticPr fontId="2"/>
  </si>
  <si>
    <t>タカノ</t>
    <phoneticPr fontId="2"/>
  </si>
  <si>
    <t>899-8102</t>
    <phoneticPr fontId="2"/>
  </si>
  <si>
    <t>曽於市大隅町段中町59</t>
    <rPh sb="0" eb="3">
      <t>ソオシ</t>
    </rPh>
    <rPh sb="3" eb="6">
      <t>オオスミチョウ</t>
    </rPh>
    <rPh sb="6" eb="9">
      <t>ダンナカマチ</t>
    </rPh>
    <phoneticPr fontId="2"/>
  </si>
  <si>
    <t>099-482-0384</t>
    <phoneticPr fontId="2"/>
  </si>
  <si>
    <t>aiko-osumi@ace.ocn.ne.jp</t>
    <phoneticPr fontId="2"/>
  </si>
  <si>
    <t>10/1-18は受入不可</t>
    <rPh sb="8" eb="12">
      <t>ウケイレフカ</t>
    </rPh>
    <phoneticPr fontId="2"/>
  </si>
  <si>
    <t>清水保育園</t>
    <rPh sb="0" eb="2">
      <t>キヨミズ</t>
    </rPh>
    <rPh sb="2" eb="5">
      <t>ホイクエン</t>
    </rPh>
    <phoneticPr fontId="2"/>
  </si>
  <si>
    <t>オオタ</t>
    <phoneticPr fontId="2"/>
  </si>
  <si>
    <t>899-4304</t>
    <phoneticPr fontId="2"/>
  </si>
  <si>
    <t>霧島市国分清水1丁目507-1</t>
    <rPh sb="0" eb="3">
      <t>キリシマシ</t>
    </rPh>
    <rPh sb="3" eb="7">
      <t>コクブキヨミズ</t>
    </rPh>
    <rPh sb="8" eb="10">
      <t>チョウメ</t>
    </rPh>
    <phoneticPr fontId="2"/>
  </si>
  <si>
    <t>0995-56-8181</t>
    <phoneticPr fontId="2"/>
  </si>
  <si>
    <t>kiyomizu@sage.ocn.ne.jp</t>
    <phoneticPr fontId="2"/>
  </si>
  <si>
    <t>http://kokubu-kodomoen.com/kiyomizu/</t>
    <phoneticPr fontId="2"/>
  </si>
  <si>
    <t>10/5-16,17は受入不可</t>
    <rPh sb="11" eb="15">
      <t>ウケイレフカ</t>
    </rPh>
    <phoneticPr fontId="2"/>
  </si>
  <si>
    <t>幼保連携型認定こども園安房保育園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アンボウ</t>
    </rPh>
    <rPh sb="13" eb="16">
      <t>ホイクエン</t>
    </rPh>
    <phoneticPr fontId="2"/>
  </si>
  <si>
    <t>カワヒガシ</t>
    <phoneticPr fontId="2"/>
  </si>
  <si>
    <t>熊毛郡屋久島町安房2359-14</t>
    <rPh sb="0" eb="3">
      <t>クマゲグン</t>
    </rPh>
    <rPh sb="3" eb="7">
      <t>ヤクシマチョウ</t>
    </rPh>
    <rPh sb="7" eb="9">
      <t>アンボウ</t>
    </rPh>
    <phoneticPr fontId="2"/>
  </si>
  <si>
    <t>0997-46-3139</t>
    <phoneticPr fontId="2"/>
  </si>
  <si>
    <t>myouzyoukaihoiku@indigo.plala.or.jp</t>
    <phoneticPr fontId="2"/>
  </si>
  <si>
    <t>http://www8.plala.or.jp/anbo-hoikuen/index.html</t>
  </si>
  <si>
    <t>大口里保育園</t>
    <rPh sb="0" eb="2">
      <t>オオクチ</t>
    </rPh>
    <rPh sb="2" eb="3">
      <t>サト</t>
    </rPh>
    <rPh sb="3" eb="6">
      <t>ホイクエン</t>
    </rPh>
    <phoneticPr fontId="2"/>
  </si>
  <si>
    <t>アビコ</t>
    <phoneticPr fontId="2"/>
  </si>
  <si>
    <t>895-2507</t>
    <phoneticPr fontId="2"/>
  </si>
  <si>
    <t>伊佐市大口大田58-1</t>
    <rPh sb="0" eb="3">
      <t>イサシ</t>
    </rPh>
    <rPh sb="3" eb="5">
      <t>オオクチ</t>
    </rPh>
    <rPh sb="5" eb="7">
      <t>オオタ</t>
    </rPh>
    <phoneticPr fontId="2"/>
  </si>
  <si>
    <t>0995-22-2327</t>
    <phoneticPr fontId="2"/>
  </si>
  <si>
    <t>satohoikuen@gmail.com</t>
    <phoneticPr fontId="2"/>
  </si>
  <si>
    <t>https://ja-jp.facebook.com/satohoikuen/</t>
    <phoneticPr fontId="2"/>
  </si>
  <si>
    <t>高江こども園</t>
    <rPh sb="0" eb="2">
      <t>タカエ</t>
    </rPh>
    <rPh sb="5" eb="6">
      <t>エン</t>
    </rPh>
    <phoneticPr fontId="2"/>
  </si>
  <si>
    <t>マツモト</t>
    <phoneticPr fontId="2"/>
  </si>
  <si>
    <t>895-0131</t>
    <phoneticPr fontId="2"/>
  </si>
  <si>
    <t>薩摩川内市高江町1875</t>
    <rPh sb="0" eb="5">
      <t>サツマセンダイシ</t>
    </rPh>
    <rPh sb="5" eb="8">
      <t>タカエチョウ</t>
    </rPh>
    <phoneticPr fontId="2"/>
  </si>
  <si>
    <t>0996-27-2225</t>
    <phoneticPr fontId="2"/>
  </si>
  <si>
    <t>takae@po2.synapse.ne.jp</t>
    <phoneticPr fontId="2"/>
  </si>
  <si>
    <t>http://takae2020.org/</t>
  </si>
  <si>
    <t>大村保育園</t>
    <rPh sb="0" eb="2">
      <t>オオムラ</t>
    </rPh>
    <rPh sb="2" eb="5">
      <t>ホイクエン</t>
    </rPh>
    <phoneticPr fontId="2"/>
  </si>
  <si>
    <t>トウゴウ</t>
    <phoneticPr fontId="2"/>
  </si>
  <si>
    <t>895-1501</t>
    <phoneticPr fontId="2"/>
  </si>
  <si>
    <t>薩摩川内市祁答院町下手3001-2</t>
    <rPh sb="0" eb="5">
      <t>サツマセンダイシ</t>
    </rPh>
    <rPh sb="5" eb="9">
      <t>ケドウインチョウ</t>
    </rPh>
    <rPh sb="9" eb="11">
      <t>シモテ</t>
    </rPh>
    <phoneticPr fontId="2"/>
  </si>
  <si>
    <t>0996-55-0126</t>
    <phoneticPr fontId="2"/>
  </si>
  <si>
    <t>oomura-hoikuen@comet.ocn.ne.jp</t>
    <phoneticPr fontId="2"/>
  </si>
  <si>
    <t>http://oomura-h.com/</t>
  </si>
  <si>
    <t>わかたけ保育園</t>
    <rPh sb="4" eb="7">
      <t>ホイクエン</t>
    </rPh>
    <phoneticPr fontId="2"/>
  </si>
  <si>
    <t>イケダ</t>
    <phoneticPr fontId="2"/>
  </si>
  <si>
    <t>899-0214</t>
    <phoneticPr fontId="2"/>
  </si>
  <si>
    <t>出水市五万石町980</t>
    <rPh sb="0" eb="3">
      <t>イズミシ</t>
    </rPh>
    <rPh sb="3" eb="7">
      <t>ゴマンゴクチョウ</t>
    </rPh>
    <phoneticPr fontId="2"/>
  </si>
  <si>
    <t>0996-63-3696</t>
    <phoneticPr fontId="2"/>
  </si>
  <si>
    <t>wakatake@pony.ocn.ne.jp</t>
    <phoneticPr fontId="2"/>
  </si>
  <si>
    <t>http://wakatake-hoikuen.or.jp/</t>
  </si>
  <si>
    <t>川内すわこども園</t>
    <rPh sb="0" eb="2">
      <t>センダイ</t>
    </rPh>
    <rPh sb="7" eb="8">
      <t>エン</t>
    </rPh>
    <phoneticPr fontId="2"/>
  </si>
  <si>
    <t>オビタ</t>
    <phoneticPr fontId="2"/>
  </si>
  <si>
    <t>895-0061</t>
    <phoneticPr fontId="2"/>
  </si>
  <si>
    <t>薩摩川内市御陵下町19-5</t>
    <rPh sb="0" eb="5">
      <t>サツマセンダイシ</t>
    </rPh>
    <rPh sb="5" eb="9">
      <t>ゴリョウシタチョウ</t>
    </rPh>
    <phoneticPr fontId="2"/>
  </si>
  <si>
    <t>0996-22-2764</t>
    <phoneticPr fontId="2"/>
  </si>
  <si>
    <t>sendai-suwa@herb.ocn.ne.jp</t>
  </si>
  <si>
    <t>http://www.sendaisuwa.com/</t>
  </si>
  <si>
    <t>川内すわこども園SECOND</t>
    <rPh sb="0" eb="2">
      <t>センダイ</t>
    </rPh>
    <rPh sb="7" eb="8">
      <t>エン</t>
    </rPh>
    <phoneticPr fontId="2"/>
  </si>
  <si>
    <t>895-0072</t>
    <phoneticPr fontId="2"/>
  </si>
  <si>
    <t>薩摩川内市中郷3丁目327-1</t>
    <rPh sb="0" eb="5">
      <t>サツマセンダイシ</t>
    </rPh>
    <rPh sb="5" eb="7">
      <t>チュウゴウ</t>
    </rPh>
    <rPh sb="8" eb="10">
      <t>チョウメ</t>
    </rPh>
    <phoneticPr fontId="2"/>
  </si>
  <si>
    <t>0996-24-8400</t>
    <phoneticPr fontId="2"/>
  </si>
  <si>
    <t>second@sendaisuwa.com</t>
  </si>
  <si>
    <t>http://www.sendaisuwa.com/2nd/</t>
  </si>
  <si>
    <t>すわこども園</t>
    <rPh sb="5" eb="6">
      <t>エン</t>
    </rPh>
    <phoneticPr fontId="2"/>
  </si>
  <si>
    <t>895-1203</t>
    <phoneticPr fontId="2"/>
  </si>
  <si>
    <t>薩摩川内市樋脇町市比野5322-2</t>
    <rPh sb="0" eb="5">
      <t>サツマセンダイシ</t>
    </rPh>
    <rPh sb="5" eb="8">
      <t>ヒワキチョウ</t>
    </rPh>
    <rPh sb="8" eb="11">
      <t>イチヒノ</t>
    </rPh>
    <phoneticPr fontId="2"/>
  </si>
  <si>
    <t>0996-38-1193</t>
    <phoneticPr fontId="2"/>
  </si>
  <si>
    <t>suwa-hoikuen@po3.synapse.ne.jp</t>
  </si>
  <si>
    <t>http://www.suwa-kodomoen.com/</t>
  </si>
  <si>
    <t>認定こども園二葉保育園</t>
    <rPh sb="0" eb="2">
      <t>ニンテイ</t>
    </rPh>
    <rPh sb="5" eb="6">
      <t>エン</t>
    </rPh>
    <rPh sb="6" eb="8">
      <t>フタバ</t>
    </rPh>
    <rPh sb="8" eb="11">
      <t>ホイクエン</t>
    </rPh>
    <phoneticPr fontId="2"/>
  </si>
  <si>
    <t>ノモト</t>
    <phoneticPr fontId="2"/>
  </si>
  <si>
    <t>893-0061</t>
    <phoneticPr fontId="2"/>
  </si>
  <si>
    <t>鹿屋市上谷町11657-3</t>
    <rPh sb="0" eb="3">
      <t>カノヤシ</t>
    </rPh>
    <rPh sb="3" eb="5">
      <t>ウエタニ</t>
    </rPh>
    <rPh sb="5" eb="6">
      <t>チョウ</t>
    </rPh>
    <phoneticPr fontId="2"/>
  </si>
  <si>
    <t>0994-44-6107</t>
    <phoneticPr fontId="2"/>
  </si>
  <si>
    <t>futaba@tulip.ocn.ne.jp</t>
  </si>
  <si>
    <t>https://futaba-wakwak-2525.p-kit.com/page455484.html</t>
    <phoneticPr fontId="2"/>
  </si>
  <si>
    <t>希望ヶ丘保育園</t>
    <rPh sb="0" eb="4">
      <t>キボウガオカ</t>
    </rPh>
    <rPh sb="4" eb="7">
      <t>ホイクエン</t>
    </rPh>
    <phoneticPr fontId="2"/>
  </si>
  <si>
    <t>デグチ</t>
    <phoneticPr fontId="2"/>
  </si>
  <si>
    <t>899-5652</t>
    <phoneticPr fontId="2"/>
  </si>
  <si>
    <t>姶良市平松5061-2</t>
    <rPh sb="0" eb="3">
      <t>アイラシ</t>
    </rPh>
    <rPh sb="3" eb="5">
      <t>ヒラマツ</t>
    </rPh>
    <phoneticPr fontId="2"/>
  </si>
  <si>
    <t>0995-65-1710</t>
    <phoneticPr fontId="2"/>
  </si>
  <si>
    <t>kibou1234@cream.plala.or.jp</t>
  </si>
  <si>
    <t>http://www17.plala.or.jp/kibougaoka/top.html</t>
  </si>
  <si>
    <t>認定こども園あくね園</t>
    <rPh sb="0" eb="2">
      <t>ニンテイ</t>
    </rPh>
    <rPh sb="5" eb="6">
      <t>エン</t>
    </rPh>
    <rPh sb="9" eb="10">
      <t>エン</t>
    </rPh>
    <phoneticPr fontId="2"/>
  </si>
  <si>
    <t>ツボクダ</t>
    <phoneticPr fontId="2"/>
  </si>
  <si>
    <t>899-1629</t>
    <phoneticPr fontId="2"/>
  </si>
  <si>
    <t>阿久根市塩浜町1-115</t>
    <rPh sb="0" eb="4">
      <t>アクネシ</t>
    </rPh>
    <rPh sb="4" eb="7">
      <t>シオハマチョウ</t>
    </rPh>
    <phoneticPr fontId="2"/>
  </si>
  <si>
    <t>0996-72-1582</t>
    <phoneticPr fontId="2"/>
  </si>
  <si>
    <t>akuneyotien.tetuosinmura@purple.plala.or.jp</t>
  </si>
  <si>
    <t>https://www.keishingroup.jp/kotokeihoiku</t>
  </si>
  <si>
    <t>認定こども園寿敬心保育園</t>
    <rPh sb="0" eb="2">
      <t>ニンテイ</t>
    </rPh>
    <rPh sb="5" eb="6">
      <t>エン</t>
    </rPh>
    <rPh sb="6" eb="7">
      <t>コトブキ</t>
    </rPh>
    <rPh sb="7" eb="9">
      <t>ケイシン</t>
    </rPh>
    <rPh sb="9" eb="12">
      <t>ホイクエン</t>
    </rPh>
    <phoneticPr fontId="2"/>
  </si>
  <si>
    <t>ウワヌルユ</t>
    <phoneticPr fontId="2"/>
  </si>
  <si>
    <t>893-0014</t>
    <phoneticPr fontId="2"/>
  </si>
  <si>
    <t>鹿屋市寿5-24-16</t>
    <rPh sb="0" eb="3">
      <t>カノヤシ</t>
    </rPh>
    <rPh sb="3" eb="4">
      <t>コトブキ</t>
    </rPh>
    <phoneticPr fontId="2"/>
  </si>
  <si>
    <t>0994-42-2988</t>
    <phoneticPr fontId="2"/>
  </si>
  <si>
    <t>keishinkai-2@po4.synapse.ne.jp</t>
  </si>
  <si>
    <t>https://www.keishingroup.jp/kotokeihoiku</t>
    <phoneticPr fontId="2"/>
  </si>
  <si>
    <t>ひまわり第一保育園</t>
    <rPh sb="4" eb="6">
      <t>ダイイチ</t>
    </rPh>
    <rPh sb="6" eb="9">
      <t>ホイクエン</t>
    </rPh>
    <phoneticPr fontId="2"/>
  </si>
  <si>
    <t>クボ</t>
    <phoneticPr fontId="2"/>
  </si>
  <si>
    <t>891-6202</t>
    <phoneticPr fontId="2"/>
  </si>
  <si>
    <t>大島郡喜界町湾1794</t>
    <rPh sb="0" eb="3">
      <t>オオシマグン</t>
    </rPh>
    <rPh sb="3" eb="6">
      <t>キカイチョウ</t>
    </rPh>
    <rPh sb="6" eb="7">
      <t>ワン</t>
    </rPh>
    <phoneticPr fontId="2"/>
  </si>
  <si>
    <t>0997-65-0264</t>
    <phoneticPr fontId="2"/>
  </si>
  <si>
    <t>himawari1@kikai-syusinkai.jp</t>
  </si>
  <si>
    <t>https://www.town.kikai.lg.jp</t>
    <phoneticPr fontId="2"/>
  </si>
  <si>
    <t>ひまわり第二保育園</t>
    <rPh sb="4" eb="6">
      <t>ダイニ</t>
    </rPh>
    <rPh sb="6" eb="9">
      <t>ホイクエン</t>
    </rPh>
    <phoneticPr fontId="2"/>
  </si>
  <si>
    <t>891-6151</t>
    <phoneticPr fontId="2"/>
  </si>
  <si>
    <t>大島郡喜界町塩道1508</t>
    <rPh sb="0" eb="3">
      <t>オオシマグン</t>
    </rPh>
    <rPh sb="3" eb="6">
      <t>キカイチョウ</t>
    </rPh>
    <rPh sb="6" eb="7">
      <t>シオ</t>
    </rPh>
    <rPh sb="7" eb="8">
      <t>ミチ</t>
    </rPh>
    <phoneticPr fontId="2"/>
  </si>
  <si>
    <t>0997-66-0056</t>
    <phoneticPr fontId="2"/>
  </si>
  <si>
    <t>himawari2@kikai-syusinkai.jp</t>
  </si>
  <si>
    <t>認定こども園高橋保育園</t>
    <rPh sb="0" eb="2">
      <t>ニンテイ</t>
    </rPh>
    <rPh sb="5" eb="6">
      <t>エン</t>
    </rPh>
    <rPh sb="6" eb="8">
      <t>タカハシ</t>
    </rPh>
    <rPh sb="8" eb="11">
      <t>ホイクエン</t>
    </rPh>
    <phoneticPr fontId="2"/>
  </si>
  <si>
    <t>カミタタラ</t>
    <phoneticPr fontId="2"/>
  </si>
  <si>
    <t>899-3404</t>
    <phoneticPr fontId="2"/>
  </si>
  <si>
    <t>南さつま市金峰町高橋2069</t>
    <rPh sb="0" eb="1">
      <t>ミナミ</t>
    </rPh>
    <rPh sb="4" eb="5">
      <t>シ</t>
    </rPh>
    <rPh sb="5" eb="8">
      <t>キンポウチョウ</t>
    </rPh>
    <rPh sb="8" eb="10">
      <t>タカハシ</t>
    </rPh>
    <phoneticPr fontId="2"/>
  </si>
  <si>
    <t>0993-77-1557</t>
    <phoneticPr fontId="2"/>
  </si>
  <si>
    <t>takahashihoikuen@oboe.ocn.ne.jp</t>
    <phoneticPr fontId="2"/>
  </si>
  <si>
    <t>https://takahashi-hoikuen.kobira02.info/</t>
  </si>
  <si>
    <t>認定こども園ひまわりこども園</t>
    <rPh sb="0" eb="2">
      <t>ニンテイ</t>
    </rPh>
    <rPh sb="5" eb="6">
      <t>エン</t>
    </rPh>
    <rPh sb="13" eb="14">
      <t>エン</t>
    </rPh>
    <phoneticPr fontId="2"/>
  </si>
  <si>
    <t>フクトミ</t>
    <phoneticPr fontId="2"/>
  </si>
  <si>
    <t>899-5656</t>
    <phoneticPr fontId="2"/>
  </si>
  <si>
    <t>姶良市西姶良1-39-30</t>
    <rPh sb="0" eb="3">
      <t>アイラシ</t>
    </rPh>
    <rPh sb="3" eb="6">
      <t>ニシアイラ</t>
    </rPh>
    <phoneticPr fontId="2"/>
  </si>
  <si>
    <t>0995-55-1371</t>
    <phoneticPr fontId="2"/>
  </si>
  <si>
    <t>himawari0@vesta.ocn.ne.jp</t>
  </si>
  <si>
    <t>https://kenshofukushikai.com/publics/index/412/</t>
  </si>
  <si>
    <t>城南保育園</t>
    <rPh sb="0" eb="2">
      <t>ジョウナン</t>
    </rPh>
    <rPh sb="2" eb="5">
      <t>ホイクエン</t>
    </rPh>
    <phoneticPr fontId="2"/>
  </si>
  <si>
    <t>ミヤタ</t>
    <phoneticPr fontId="2"/>
  </si>
  <si>
    <t>899-7601</t>
    <phoneticPr fontId="2"/>
  </si>
  <si>
    <t>志布志市松山町新橋1564</t>
    <rPh sb="0" eb="4">
      <t>シブシシ</t>
    </rPh>
    <rPh sb="4" eb="7">
      <t>マツヤマチョウ</t>
    </rPh>
    <rPh sb="7" eb="9">
      <t>シンバシ</t>
    </rPh>
    <phoneticPr fontId="2"/>
  </si>
  <si>
    <t>099-487-2146</t>
    <phoneticPr fontId="2"/>
  </si>
  <si>
    <t>qqu25zdd@rose.ocn.ne.jp</t>
  </si>
  <si>
    <t>http://www.city.shibushi.lg.jp/docs/2017010400087/</t>
  </si>
  <si>
    <t>せんとり保育園</t>
    <rPh sb="4" eb="7">
      <t>ホイクエン</t>
    </rPh>
    <phoneticPr fontId="2"/>
  </si>
  <si>
    <t>ハマダ</t>
    <phoneticPr fontId="2"/>
  </si>
  <si>
    <t>899-5241</t>
    <phoneticPr fontId="2"/>
  </si>
  <si>
    <t>姶良市加治木町木田4093</t>
    <rPh sb="0" eb="3">
      <t>アイラシ</t>
    </rPh>
    <rPh sb="3" eb="7">
      <t>カジキチョウ</t>
    </rPh>
    <rPh sb="7" eb="9">
      <t>キダ</t>
    </rPh>
    <phoneticPr fontId="2"/>
  </si>
  <si>
    <t>0995-73-5461</t>
    <phoneticPr fontId="2"/>
  </si>
  <si>
    <t>sentori@po3.synapse.ne.jp</t>
  </si>
  <si>
    <t>http://hukushikai-jissouji.com/sentori/index.html</t>
    <phoneticPr fontId="2"/>
  </si>
  <si>
    <t>山崎保育園</t>
    <rPh sb="0" eb="2">
      <t>ヤマサキ</t>
    </rPh>
    <rPh sb="2" eb="5">
      <t>ホイクエン</t>
    </rPh>
    <phoneticPr fontId="2"/>
  </si>
  <si>
    <t>ナカマ</t>
    <phoneticPr fontId="2"/>
  </si>
  <si>
    <t>895-1721</t>
    <phoneticPr fontId="2"/>
  </si>
  <si>
    <t>薩摩郡さつま町山崎861-2</t>
    <rPh sb="0" eb="3">
      <t>サツマグン</t>
    </rPh>
    <rPh sb="6" eb="7">
      <t>チョウ</t>
    </rPh>
    <rPh sb="7" eb="9">
      <t>ヤマサキ</t>
    </rPh>
    <phoneticPr fontId="2"/>
  </si>
  <si>
    <t>0996-56-8555</t>
    <phoneticPr fontId="2"/>
  </si>
  <si>
    <t>himawari-y@po5.synapse.ne.jp</t>
  </si>
  <si>
    <t>http://himawari.or.jp/</t>
    <phoneticPr fontId="2"/>
  </si>
  <si>
    <t>勝目保育園</t>
    <rPh sb="0" eb="1">
      <t>カツ</t>
    </rPh>
    <rPh sb="1" eb="2">
      <t>メ</t>
    </rPh>
    <rPh sb="2" eb="5">
      <t>ホイクエン</t>
    </rPh>
    <phoneticPr fontId="2"/>
  </si>
  <si>
    <t>スズキ</t>
    <phoneticPr fontId="2"/>
  </si>
  <si>
    <t>895-0031</t>
    <phoneticPr fontId="2"/>
  </si>
  <si>
    <t>薩摩川内市勝目町5315-71</t>
    <rPh sb="0" eb="5">
      <t>サツマセンダイシ</t>
    </rPh>
    <rPh sb="5" eb="6">
      <t>カツ</t>
    </rPh>
    <rPh sb="6" eb="7">
      <t>メ</t>
    </rPh>
    <rPh sb="7" eb="8">
      <t>チョウ</t>
    </rPh>
    <phoneticPr fontId="2"/>
  </si>
  <si>
    <t>0996-20-2243</t>
    <phoneticPr fontId="2"/>
  </si>
  <si>
    <t>katume-hoikuen@san.bbiq.jp</t>
  </si>
  <si>
    <t>http://www.katume.com/</t>
    <phoneticPr fontId="2"/>
  </si>
  <si>
    <t>入来こども園</t>
    <rPh sb="0" eb="2">
      <t>イリキ</t>
    </rPh>
    <rPh sb="5" eb="6">
      <t>エン</t>
    </rPh>
    <phoneticPr fontId="2"/>
  </si>
  <si>
    <t>ムク</t>
    <phoneticPr fontId="2"/>
  </si>
  <si>
    <t>895-1402</t>
    <phoneticPr fontId="2"/>
  </si>
  <si>
    <t>薩摩川内市入来町浦之名7517-3</t>
    <rPh sb="0" eb="5">
      <t>サツマセンダイシ</t>
    </rPh>
    <rPh sb="5" eb="8">
      <t>イリキチョウ</t>
    </rPh>
    <rPh sb="8" eb="9">
      <t>ウラ</t>
    </rPh>
    <rPh sb="9" eb="10">
      <t>ノ</t>
    </rPh>
    <rPh sb="10" eb="11">
      <t>ナ</t>
    </rPh>
    <phoneticPr fontId="2"/>
  </si>
  <si>
    <t>0996-44-2391</t>
    <phoneticPr fontId="2"/>
  </si>
  <si>
    <t>iriki-kodomo@po4.synapse.ne.jp</t>
  </si>
  <si>
    <t>http://www4.synapse.ne.jp/iriki-ho/</t>
    <phoneticPr fontId="2"/>
  </si>
  <si>
    <t>わくわく鹿児島中央認定こども園</t>
    <rPh sb="4" eb="7">
      <t>カゴシマ</t>
    </rPh>
    <rPh sb="7" eb="9">
      <t>チュウオウ</t>
    </rPh>
    <rPh sb="9" eb="11">
      <t>ニンテイ</t>
    </rPh>
    <rPh sb="14" eb="15">
      <t>エン</t>
    </rPh>
    <phoneticPr fontId="2"/>
  </si>
  <si>
    <t>マツオ</t>
    <phoneticPr fontId="2"/>
  </si>
  <si>
    <t>890-0042</t>
    <phoneticPr fontId="2"/>
  </si>
  <si>
    <t>鹿児島市薬師2丁目30番15号</t>
    <rPh sb="0" eb="4">
      <t>カゴシマシ</t>
    </rPh>
    <rPh sb="4" eb="6">
      <t>ヤクシ</t>
    </rPh>
    <rPh sb="7" eb="9">
      <t>チョウメ</t>
    </rPh>
    <rPh sb="11" eb="12">
      <t>バン</t>
    </rPh>
    <rPh sb="14" eb="15">
      <t>ゴウ</t>
    </rPh>
    <phoneticPr fontId="2"/>
  </si>
  <si>
    <t>099-204-7400</t>
    <phoneticPr fontId="2"/>
  </si>
  <si>
    <t>wakuwaku-chuo@takoju.jp</t>
  </si>
  <si>
    <t>http://takoju.jp/w-kchuo/</t>
    <phoneticPr fontId="2"/>
  </si>
  <si>
    <t>育英保育園</t>
    <rPh sb="0" eb="2">
      <t>イクエイ</t>
    </rPh>
    <rPh sb="2" eb="5">
      <t>ホイクエン</t>
    </rPh>
    <phoneticPr fontId="2"/>
  </si>
  <si>
    <t>ヤマシタ</t>
    <phoneticPr fontId="2"/>
  </si>
  <si>
    <t>薩摩川内市中郷4丁目187番地</t>
    <rPh sb="0" eb="5">
      <t>サツマセンダイシ</t>
    </rPh>
    <rPh sb="5" eb="7">
      <t>チュウゴウ</t>
    </rPh>
    <rPh sb="8" eb="10">
      <t>チョウメ</t>
    </rPh>
    <rPh sb="13" eb="15">
      <t>バンチ</t>
    </rPh>
    <phoneticPr fontId="2"/>
  </si>
  <si>
    <t>0996-22-3467</t>
    <phoneticPr fontId="2"/>
  </si>
  <si>
    <t>ikuei@po5.synapse.ne.jp</t>
  </si>
  <si>
    <t>http://www5.synapse.ne.jp/ikuei/</t>
  </si>
  <si>
    <t>あけぼのこども園</t>
    <rPh sb="7" eb="8">
      <t>エン</t>
    </rPh>
    <phoneticPr fontId="2"/>
  </si>
  <si>
    <t>ウエハラ</t>
    <phoneticPr fontId="2"/>
  </si>
  <si>
    <t>893-1203</t>
    <phoneticPr fontId="2"/>
  </si>
  <si>
    <t>肝属郡肝付町後田9886-3</t>
    <rPh sb="0" eb="3">
      <t>キモツキグン</t>
    </rPh>
    <rPh sb="3" eb="6">
      <t>キモツキチョウ</t>
    </rPh>
    <rPh sb="6" eb="8">
      <t>ウシロダ</t>
    </rPh>
    <phoneticPr fontId="2"/>
  </si>
  <si>
    <t>0994-65-3816</t>
    <phoneticPr fontId="2"/>
  </si>
  <si>
    <t>akebono@guitar.ocn.ne.jp</t>
  </si>
  <si>
    <t>http://www.kids-ao.or.jp/akebono/a-top</t>
  </si>
  <si>
    <t>正徳保育園</t>
    <rPh sb="0" eb="2">
      <t>ショウトク</t>
    </rPh>
    <rPh sb="2" eb="5">
      <t>ホイクエン</t>
    </rPh>
    <phoneticPr fontId="2"/>
  </si>
  <si>
    <t>シラサカ</t>
    <phoneticPr fontId="2"/>
  </si>
  <si>
    <t>893-1603</t>
    <phoneticPr fontId="2"/>
  </si>
  <si>
    <t>鹿屋市串良町岡崎3445-2</t>
    <rPh sb="0" eb="3">
      <t>カノヤシ</t>
    </rPh>
    <rPh sb="3" eb="6">
      <t>クシラチョウ</t>
    </rPh>
    <rPh sb="6" eb="8">
      <t>オカザキ</t>
    </rPh>
    <phoneticPr fontId="2"/>
  </si>
  <si>
    <t>0994-63-2186</t>
    <phoneticPr fontId="2"/>
  </si>
  <si>
    <t>syoutoku@ec6.technowave.ne.jp</t>
  </si>
  <si>
    <t>https://shotoku-ho.com/</t>
  </si>
  <si>
    <t>こども園ほしのこ</t>
    <rPh sb="3" eb="4">
      <t>エン</t>
    </rPh>
    <phoneticPr fontId="2"/>
  </si>
  <si>
    <t>ウエノ</t>
    <phoneticPr fontId="2"/>
  </si>
  <si>
    <t>897-0222</t>
    <phoneticPr fontId="2"/>
  </si>
  <si>
    <t>南九州市川辺町永田1861</t>
    <rPh sb="0" eb="4">
      <t>ミナミキュウシュウシ</t>
    </rPh>
    <rPh sb="4" eb="7">
      <t>カワナベチョウ</t>
    </rPh>
    <rPh sb="7" eb="9">
      <t>ナガタ</t>
    </rPh>
    <phoneticPr fontId="2"/>
  </si>
  <si>
    <t>0993-56-1316</t>
    <phoneticPr fontId="2"/>
  </si>
  <si>
    <t>sueno.chuou@axel.ocn.ne.jp</t>
  </si>
  <si>
    <t>https://www.city.minamikyushu.lg.jp/</t>
    <phoneticPr fontId="2"/>
  </si>
  <si>
    <t>しらゆり保育園</t>
    <rPh sb="4" eb="7">
      <t>ホイクエン</t>
    </rPh>
    <phoneticPr fontId="2"/>
  </si>
  <si>
    <t>カンザキ</t>
    <phoneticPr fontId="2"/>
  </si>
  <si>
    <t>891-9214</t>
    <phoneticPr fontId="2"/>
  </si>
  <si>
    <t>大島郡知名町知名渕川の平2151</t>
    <rPh sb="0" eb="8">
      <t>オオシマグンチナチョウチナ</t>
    </rPh>
    <rPh sb="8" eb="9">
      <t>フチ</t>
    </rPh>
    <rPh sb="9" eb="10">
      <t>カワ</t>
    </rPh>
    <rPh sb="11" eb="12">
      <t>ヒラ</t>
    </rPh>
    <phoneticPr fontId="2"/>
  </si>
  <si>
    <t>0997-93-3033</t>
    <phoneticPr fontId="2"/>
  </si>
  <si>
    <t>sirayuri@po4.synapse.ne.jp</t>
  </si>
  <si>
    <t>http://www3.synapse.ne.jp/sirayuri/index.html</t>
  </si>
  <si>
    <t>太陽保育園</t>
    <rPh sb="0" eb="2">
      <t>タイヨウ</t>
    </rPh>
    <rPh sb="2" eb="5">
      <t>ホイクエン</t>
    </rPh>
    <phoneticPr fontId="2"/>
  </si>
  <si>
    <t>ヨシオ</t>
    <phoneticPr fontId="2"/>
  </si>
  <si>
    <t>896-0005</t>
    <phoneticPr fontId="2"/>
  </si>
  <si>
    <t>いちき串木野市西塩田町73-1</t>
    <rPh sb="3" eb="7">
      <t>クシキノシ</t>
    </rPh>
    <rPh sb="7" eb="8">
      <t>ニシ</t>
    </rPh>
    <rPh sb="8" eb="11">
      <t>シオタチョウ</t>
    </rPh>
    <phoneticPr fontId="2"/>
  </si>
  <si>
    <t>0996-32-7910</t>
    <phoneticPr fontId="2"/>
  </si>
  <si>
    <t>sunhoiku@trust.ocn.ne.jp</t>
  </si>
  <si>
    <t>https://kkids2.net/taiyo/</t>
  </si>
  <si>
    <t>×</t>
  </si>
  <si>
    <t>共同保育所ひまわり園</t>
    <rPh sb="0" eb="2">
      <t>キョウドウ</t>
    </rPh>
    <rPh sb="2" eb="5">
      <t>ホイクショ</t>
    </rPh>
    <rPh sb="9" eb="10">
      <t>エン</t>
    </rPh>
    <phoneticPr fontId="2"/>
  </si>
  <si>
    <t>アイコウ</t>
    <phoneticPr fontId="2"/>
  </si>
  <si>
    <t>薩摩川内市中郷町5629</t>
    <rPh sb="0" eb="5">
      <t>サツマセンダイシ</t>
    </rPh>
    <rPh sb="5" eb="8">
      <t>チュウゴウチョウ</t>
    </rPh>
    <phoneticPr fontId="2"/>
  </si>
  <si>
    <t>0996-25-1528</t>
    <phoneticPr fontId="2"/>
  </si>
  <si>
    <t>himawarien@onyx.ocn.ne.jp</t>
  </si>
  <si>
    <t>https://himawari-en.webnode.jp/</t>
  </si>
  <si>
    <t>太陽の子鹿島こども園</t>
    <rPh sb="0" eb="2">
      <t>タイヨウ</t>
    </rPh>
    <rPh sb="3" eb="4">
      <t>コ</t>
    </rPh>
    <rPh sb="4" eb="6">
      <t>カシマ</t>
    </rPh>
    <rPh sb="9" eb="10">
      <t>エン</t>
    </rPh>
    <phoneticPr fontId="2"/>
  </si>
  <si>
    <t>クマサキ</t>
    <phoneticPr fontId="2"/>
  </si>
  <si>
    <t>899-0211</t>
    <phoneticPr fontId="2"/>
  </si>
  <si>
    <t>出水市知識町299番地</t>
    <rPh sb="0" eb="3">
      <t>イズミシ</t>
    </rPh>
    <rPh sb="3" eb="6">
      <t>チシキチョウ</t>
    </rPh>
    <rPh sb="9" eb="11">
      <t>バンチ</t>
    </rPh>
    <phoneticPr fontId="2"/>
  </si>
  <si>
    <t>0996-62-3291</t>
    <phoneticPr fontId="2"/>
  </si>
  <si>
    <t>kashima-n@po2.synapse.ne.jp</t>
  </si>
  <si>
    <t>https://www.ans.co.jp/n/kashima/</t>
  </si>
  <si>
    <t>ヤマウチ</t>
    <phoneticPr fontId="2"/>
  </si>
  <si>
    <t>895-1803</t>
    <phoneticPr fontId="2"/>
  </si>
  <si>
    <t>薩摩郡さつま町宮之城屋地2115</t>
    <rPh sb="0" eb="3">
      <t>サツマグン</t>
    </rPh>
    <rPh sb="6" eb="7">
      <t>チョウ</t>
    </rPh>
    <rPh sb="7" eb="10">
      <t>ミヤノジョウ</t>
    </rPh>
    <rPh sb="10" eb="12">
      <t>ヤチ</t>
    </rPh>
    <phoneticPr fontId="2"/>
  </si>
  <si>
    <t>0996-52-2551</t>
    <phoneticPr fontId="2"/>
  </si>
  <si>
    <t>himawari-t@po5.synapse.ne.jp</t>
  </si>
  <si>
    <t>http://himawari.or.jp/</t>
  </si>
  <si>
    <t>かじのき保育園</t>
    <rPh sb="4" eb="7">
      <t>ホイクエン</t>
    </rPh>
    <phoneticPr fontId="2"/>
  </si>
  <si>
    <t>ロクタン</t>
    <phoneticPr fontId="2"/>
  </si>
  <si>
    <t>姶良市加治木町木田3453-7</t>
    <rPh sb="0" eb="3">
      <t>アイラシ</t>
    </rPh>
    <rPh sb="3" eb="7">
      <t>カジキチョウ</t>
    </rPh>
    <rPh sb="7" eb="9">
      <t>キダ</t>
    </rPh>
    <phoneticPr fontId="2"/>
  </si>
  <si>
    <t>0995-63-1914</t>
    <phoneticPr fontId="2"/>
  </si>
  <si>
    <t>jissouji@po5.synapse.ne.jp</t>
  </si>
  <si>
    <t>http://hukushikai-jissouji.com/kajinoki/index.html</t>
  </si>
  <si>
    <t>益山保育園</t>
    <rPh sb="0" eb="2">
      <t>マスヤマ</t>
    </rPh>
    <rPh sb="2" eb="5">
      <t>ホイクエン</t>
    </rPh>
    <phoneticPr fontId="2"/>
  </si>
  <si>
    <t>フジ</t>
    <phoneticPr fontId="2"/>
  </si>
  <si>
    <t>897-1124</t>
    <phoneticPr fontId="2"/>
  </si>
  <si>
    <t>南さつま市加世田宮原1206-1</t>
    <rPh sb="0" eb="1">
      <t>ミナミ</t>
    </rPh>
    <rPh sb="4" eb="5">
      <t>シ</t>
    </rPh>
    <rPh sb="5" eb="8">
      <t>カセダ</t>
    </rPh>
    <rPh sb="8" eb="10">
      <t>ミヤハラ</t>
    </rPh>
    <phoneticPr fontId="2"/>
  </si>
  <si>
    <t>0993-52-3021</t>
    <phoneticPr fontId="2"/>
  </si>
  <si>
    <t>masuyamaho@yahoo.co.jp</t>
  </si>
  <si>
    <t>https://masuyamahoikuen.kobira04.info/</t>
  </si>
  <si>
    <t>敬心保育園</t>
    <rPh sb="0" eb="2">
      <t>ケイシン</t>
    </rPh>
    <rPh sb="2" eb="5">
      <t>ホイクエン</t>
    </rPh>
    <phoneticPr fontId="2"/>
  </si>
  <si>
    <t>ゴウハラ</t>
    <phoneticPr fontId="2"/>
  </si>
  <si>
    <t>893-0057</t>
    <phoneticPr fontId="2"/>
  </si>
  <si>
    <t>鹿屋市今坂町12405-47</t>
    <rPh sb="0" eb="3">
      <t>カノヤシ</t>
    </rPh>
    <rPh sb="3" eb="6">
      <t>イマサカチョウ</t>
    </rPh>
    <phoneticPr fontId="2"/>
  </si>
  <si>
    <t>0994-44-6577</t>
    <phoneticPr fontId="2"/>
  </si>
  <si>
    <t>keisinkai@tulip.ocn.ne.jp</t>
  </si>
  <si>
    <t>https://www.keishingroup.jp/keihoiku</t>
  </si>
  <si>
    <t>慈恩保育園</t>
    <rPh sb="0" eb="2">
      <t>ジオン</t>
    </rPh>
    <rPh sb="2" eb="5">
      <t>ホイクエン</t>
    </rPh>
    <phoneticPr fontId="2"/>
  </si>
  <si>
    <t>タサキ</t>
    <phoneticPr fontId="2"/>
  </si>
  <si>
    <t>891-2123</t>
    <phoneticPr fontId="2"/>
  </si>
  <si>
    <t>垂水市本町68</t>
    <rPh sb="0" eb="3">
      <t>タルミズシ</t>
    </rPh>
    <rPh sb="3" eb="5">
      <t>ホンマチ</t>
    </rPh>
    <phoneticPr fontId="2"/>
  </si>
  <si>
    <t>0994-32-0007</t>
    <phoneticPr fontId="2"/>
  </si>
  <si>
    <t>zion@tulip.ocn.ne.jp</t>
  </si>
  <si>
    <t>http://tarumizu-zion.sakura.ne.jp/</t>
  </si>
  <si>
    <t>小宿保育園</t>
    <rPh sb="0" eb="2">
      <t>コシュク</t>
    </rPh>
    <rPh sb="2" eb="5">
      <t>ホイクエン</t>
    </rPh>
    <phoneticPr fontId="2"/>
  </si>
  <si>
    <t>オオツ</t>
    <phoneticPr fontId="2"/>
  </si>
  <si>
    <t>894-0045</t>
    <phoneticPr fontId="2"/>
  </si>
  <si>
    <t>奄美市名瀬平松町462-1</t>
    <rPh sb="0" eb="3">
      <t>アマミシ</t>
    </rPh>
    <rPh sb="3" eb="5">
      <t>ナゼ</t>
    </rPh>
    <rPh sb="5" eb="8">
      <t>ヒラマツチョウ</t>
    </rPh>
    <phoneticPr fontId="2"/>
  </si>
  <si>
    <t>0997-52-0500</t>
    <phoneticPr fontId="2"/>
  </si>
  <si>
    <t>kosyuku@po.minc.ne.jp</t>
  </si>
  <si>
    <t>https://amami.ed.jp/</t>
  </si>
  <si>
    <t>あいら認定こども園</t>
    <rPh sb="3" eb="5">
      <t>ニンテイ</t>
    </rPh>
    <rPh sb="8" eb="9">
      <t>エン</t>
    </rPh>
    <phoneticPr fontId="2"/>
  </si>
  <si>
    <t>893-1101</t>
    <phoneticPr fontId="2"/>
  </si>
  <si>
    <t>鹿屋市吾平町上名7681</t>
    <rPh sb="0" eb="3">
      <t>カノヤシ</t>
    </rPh>
    <rPh sb="3" eb="6">
      <t>アイラチョウ</t>
    </rPh>
    <rPh sb="6" eb="8">
      <t>カミミョウ</t>
    </rPh>
    <phoneticPr fontId="2"/>
  </si>
  <si>
    <t>0994-58-8220</t>
    <phoneticPr fontId="2"/>
  </si>
  <si>
    <t>aira8220h@po5.synapse.ne.jp</t>
  </si>
  <si>
    <t>https://www.ans.co.jp/n/aira/index.html</t>
    <phoneticPr fontId="2"/>
  </si>
  <si>
    <t>見学・体験各１名</t>
    <rPh sb="0" eb="2">
      <t>ケンガク</t>
    </rPh>
    <rPh sb="3" eb="5">
      <t>タイケン</t>
    </rPh>
    <rPh sb="5" eb="6">
      <t>カク</t>
    </rPh>
    <rPh sb="7" eb="8">
      <t>メイ</t>
    </rPh>
    <phoneticPr fontId="2"/>
  </si>
  <si>
    <t>おもなわ保育園</t>
    <rPh sb="4" eb="7">
      <t>ホイクエン</t>
    </rPh>
    <phoneticPr fontId="2"/>
  </si>
  <si>
    <t>マツザワ</t>
    <phoneticPr fontId="2"/>
  </si>
  <si>
    <t>891-8114</t>
    <phoneticPr fontId="2"/>
  </si>
  <si>
    <t>大島郡伊仙町面縄1977</t>
    <rPh sb="0" eb="3">
      <t>オオシマグン</t>
    </rPh>
    <rPh sb="3" eb="6">
      <t>イセンチョウ</t>
    </rPh>
    <rPh sb="6" eb="7">
      <t>メン</t>
    </rPh>
    <rPh sb="7" eb="8">
      <t>ナワ</t>
    </rPh>
    <phoneticPr fontId="2"/>
  </si>
  <si>
    <t>0997-86-3311</t>
    <phoneticPr fontId="2"/>
  </si>
  <si>
    <t>omonawahoikuen@gmail.com</t>
  </si>
  <si>
    <t>https://omonawahoikuen.com/</t>
  </si>
  <si>
    <t>だるま保育園</t>
    <rPh sb="3" eb="6">
      <t>ホイクエン</t>
    </rPh>
    <phoneticPr fontId="2"/>
  </si>
  <si>
    <t>アキヨシ</t>
    <phoneticPr fontId="2"/>
  </si>
  <si>
    <t>899-0204</t>
    <phoneticPr fontId="2"/>
  </si>
  <si>
    <t>出水市麓町1459</t>
    <rPh sb="0" eb="3">
      <t>イズミシ</t>
    </rPh>
    <rPh sb="3" eb="5">
      <t>フモトチョウ</t>
    </rPh>
    <phoneticPr fontId="2"/>
  </si>
  <si>
    <t>0996-62-6722</t>
    <phoneticPr fontId="2"/>
  </si>
  <si>
    <t>darumahoikuen@tulip.ocn.ne.jp</t>
  </si>
  <si>
    <t>https://www.city.kagoshima-izumi.lg.jp/shisetsu/facilities/detail/106</t>
    <phoneticPr fontId="2"/>
  </si>
  <si>
    <t>輪光保育園</t>
    <rPh sb="0" eb="1">
      <t>ワ</t>
    </rPh>
    <rPh sb="1" eb="2">
      <t>コウ</t>
    </rPh>
    <rPh sb="2" eb="5">
      <t>ホイクエン</t>
    </rPh>
    <phoneticPr fontId="2"/>
  </si>
  <si>
    <t>899-8101</t>
    <phoneticPr fontId="2"/>
  </si>
  <si>
    <t>曽於市末吉町岩崎2122-2</t>
    <rPh sb="0" eb="3">
      <t>ソオシ</t>
    </rPh>
    <rPh sb="3" eb="6">
      <t>スエヨシチョウ</t>
    </rPh>
    <rPh sb="6" eb="8">
      <t>イワサキ</t>
    </rPh>
    <phoneticPr fontId="2"/>
  </si>
  <si>
    <t>099-482-0447</t>
    <phoneticPr fontId="2"/>
  </si>
  <si>
    <t>hoikuen@rinkou1964.or.jp</t>
  </si>
  <si>
    <t>http://www.rinkou-hoikuen.com/</t>
  </si>
  <si>
    <t>高陵寺保育園</t>
    <rPh sb="0" eb="2">
      <t>コウリョウ</t>
    </rPh>
    <rPh sb="2" eb="3">
      <t>テラ</t>
    </rPh>
    <rPh sb="3" eb="6">
      <t>ホイクエン</t>
    </rPh>
    <phoneticPr fontId="2"/>
  </si>
  <si>
    <t>カク</t>
    <phoneticPr fontId="2"/>
  </si>
  <si>
    <t>899-6401</t>
    <phoneticPr fontId="2"/>
  </si>
  <si>
    <t>霧島市溝辺町有川498-7</t>
    <rPh sb="0" eb="3">
      <t>キリシマシ</t>
    </rPh>
    <rPh sb="3" eb="6">
      <t>ミゾベチョウ</t>
    </rPh>
    <rPh sb="6" eb="8">
      <t>アリカワ</t>
    </rPh>
    <phoneticPr fontId="2"/>
  </si>
  <si>
    <t>0995-59-2232</t>
    <phoneticPr fontId="2"/>
  </si>
  <si>
    <t>aooninotegami@gmail.com</t>
  </si>
  <si>
    <t>白蓮保育園</t>
    <rPh sb="0" eb="2">
      <t>ビャクレン</t>
    </rPh>
    <rPh sb="2" eb="5">
      <t>ホイクエン</t>
    </rPh>
    <phoneticPr fontId="2"/>
  </si>
  <si>
    <t>899-6402</t>
    <phoneticPr fontId="2"/>
  </si>
  <si>
    <t>霧島市溝辺町竹子866</t>
    <rPh sb="0" eb="3">
      <t>キリシマシ</t>
    </rPh>
    <rPh sb="3" eb="6">
      <t>ミゾベチョウ</t>
    </rPh>
    <rPh sb="6" eb="7">
      <t>タケ</t>
    </rPh>
    <rPh sb="7" eb="8">
      <t>コ</t>
    </rPh>
    <phoneticPr fontId="2"/>
  </si>
  <si>
    <t>0995-59-2362</t>
    <phoneticPr fontId="2"/>
  </si>
  <si>
    <t>https://www.city-kirishima.jp/jidou/shisetsu/kosodate-koen/025.html</t>
  </si>
  <si>
    <t>認定こども園さくら</t>
    <rPh sb="0" eb="2">
      <t>ニンテイ</t>
    </rPh>
    <rPh sb="5" eb="6">
      <t>エン</t>
    </rPh>
    <phoneticPr fontId="2"/>
  </si>
  <si>
    <t>キノダ</t>
    <phoneticPr fontId="2"/>
  </si>
  <si>
    <t>899-4341</t>
    <phoneticPr fontId="2"/>
  </si>
  <si>
    <t>霧島市国分野口東1-18</t>
    <rPh sb="0" eb="3">
      <t>キリシマシ</t>
    </rPh>
    <rPh sb="3" eb="5">
      <t>コクブ</t>
    </rPh>
    <rPh sb="5" eb="7">
      <t>ノグチ</t>
    </rPh>
    <rPh sb="7" eb="8">
      <t>ヒガシ</t>
    </rPh>
    <phoneticPr fontId="2"/>
  </si>
  <si>
    <t>0995-46-9805</t>
    <phoneticPr fontId="2"/>
  </si>
  <si>
    <t>sakura@kiriai.or.jp</t>
  </si>
  <si>
    <t>現在作成中</t>
    <rPh sb="0" eb="2">
      <t>ゲンザイ</t>
    </rPh>
    <rPh sb="2" eb="5">
      <t>サクセイチュウ</t>
    </rPh>
    <phoneticPr fontId="2"/>
  </si>
  <si>
    <t>恵心保育園</t>
    <rPh sb="0" eb="2">
      <t>ケイシン</t>
    </rPh>
    <rPh sb="2" eb="5">
      <t>ホイクエン</t>
    </rPh>
    <phoneticPr fontId="2"/>
  </si>
  <si>
    <t>ハタナカ</t>
    <phoneticPr fontId="2"/>
  </si>
  <si>
    <t>893-1207</t>
    <phoneticPr fontId="2"/>
  </si>
  <si>
    <t>肝属郡肝付町新富4990</t>
    <rPh sb="0" eb="3">
      <t>キモツキグン</t>
    </rPh>
    <rPh sb="3" eb="6">
      <t>キモツキチョウ</t>
    </rPh>
    <rPh sb="6" eb="8">
      <t>シントミ</t>
    </rPh>
    <phoneticPr fontId="2"/>
  </si>
  <si>
    <t>0994-35-0010</t>
    <phoneticPr fontId="2"/>
  </si>
  <si>
    <t>keishinhoikuen@gmail.com</t>
  </si>
  <si>
    <t>http://www.keishin-hoikuen.jp/</t>
  </si>
  <si>
    <t>照明保育園</t>
    <rPh sb="0" eb="2">
      <t>ショウメイ</t>
    </rPh>
    <rPh sb="2" eb="5">
      <t>ホイクエン</t>
    </rPh>
    <phoneticPr fontId="2"/>
  </si>
  <si>
    <t>フジタニ</t>
    <phoneticPr fontId="2"/>
  </si>
  <si>
    <t>899-6404</t>
    <phoneticPr fontId="2"/>
  </si>
  <si>
    <t>霧島市溝辺町麓2560</t>
    <rPh sb="0" eb="3">
      <t>キリシマシ</t>
    </rPh>
    <rPh sb="3" eb="6">
      <t>ミゾベチョウ</t>
    </rPh>
    <rPh sb="6" eb="7">
      <t>フモト</t>
    </rPh>
    <phoneticPr fontId="2"/>
  </si>
  <si>
    <t>0995-58-3005</t>
    <phoneticPr fontId="2"/>
  </si>
  <si>
    <t>syoumyou-hoikuen@mirror.ocn.ne.jp</t>
  </si>
  <si>
    <t>https://www.ans.co.jp/n/syoumyou/</t>
    <phoneticPr fontId="2"/>
  </si>
  <si>
    <t>しもずる保育園</t>
    <rPh sb="4" eb="7">
      <t>ホイクエン</t>
    </rPh>
    <phoneticPr fontId="2"/>
  </si>
  <si>
    <t>オリハシ</t>
    <phoneticPr fontId="2"/>
  </si>
  <si>
    <t>899-0405</t>
    <phoneticPr fontId="2"/>
  </si>
  <si>
    <t>出水市高尾野町下水流2759-18</t>
    <rPh sb="0" eb="3">
      <t>イズミシ</t>
    </rPh>
    <rPh sb="3" eb="7">
      <t>タカオノチョウ</t>
    </rPh>
    <rPh sb="7" eb="10">
      <t>シモズル</t>
    </rPh>
    <phoneticPr fontId="2"/>
  </si>
  <si>
    <t>0996-82-0030</t>
    <phoneticPr fontId="2"/>
  </si>
  <si>
    <t>shimozuru@seiryo-satsuma.or.jp</t>
  </si>
  <si>
    <t>https://seiryo-satsuma.or.jp/publics/index/36/</t>
    <phoneticPr fontId="2"/>
  </si>
  <si>
    <t>善福寺こども園</t>
    <rPh sb="0" eb="3">
      <t>ゼンプクジ</t>
    </rPh>
    <rPh sb="6" eb="7">
      <t>エン</t>
    </rPh>
    <phoneticPr fontId="2"/>
  </si>
  <si>
    <t>オカダ</t>
    <phoneticPr fontId="2"/>
  </si>
  <si>
    <t>895-1202</t>
    <phoneticPr fontId="2"/>
  </si>
  <si>
    <t>薩摩川内市樋脇町塔之原1177</t>
    <rPh sb="0" eb="5">
      <t>サツマセンダイシ</t>
    </rPh>
    <rPh sb="5" eb="8">
      <t>ヒワキチョウ</t>
    </rPh>
    <rPh sb="8" eb="9">
      <t>トウ</t>
    </rPh>
    <rPh sb="9" eb="10">
      <t>ノ</t>
    </rPh>
    <rPh sb="10" eb="11">
      <t>ハラ</t>
    </rPh>
    <phoneticPr fontId="2"/>
  </si>
  <si>
    <t>0996-37-2103</t>
    <phoneticPr fontId="2"/>
  </si>
  <si>
    <t>zenho@po.synapse.ne.jp</t>
  </si>
  <si>
    <t>http://hoiku.zenpukuji.com/</t>
  </si>
  <si>
    <t>認定こども園伊敷幼稚園</t>
    <rPh sb="0" eb="6">
      <t>ニン</t>
    </rPh>
    <rPh sb="6" eb="8">
      <t>イシキ</t>
    </rPh>
    <rPh sb="8" eb="11">
      <t>ヨウ</t>
    </rPh>
    <phoneticPr fontId="2"/>
  </si>
  <si>
    <t>栗山俊一郎</t>
    <rPh sb="0" eb="5">
      <t>クリヤマシュンイチロウ</t>
    </rPh>
    <phoneticPr fontId="2"/>
  </si>
  <si>
    <t>890-0008</t>
    <phoneticPr fontId="2"/>
  </si>
  <si>
    <t>鹿児島市伊敷5丁目19-20</t>
    <rPh sb="0" eb="4">
      <t>カ</t>
    </rPh>
    <rPh sb="4" eb="6">
      <t>イシキ</t>
    </rPh>
    <rPh sb="7" eb="9">
      <t>チョウメ</t>
    </rPh>
    <phoneticPr fontId="2"/>
  </si>
  <si>
    <t>099-229-2010</t>
    <phoneticPr fontId="2"/>
  </si>
  <si>
    <t>yochien_isk@po3.synapse.ne.jp</t>
    <phoneticPr fontId="2"/>
  </si>
  <si>
    <t>https://www.ishikiyouchien.com/</t>
  </si>
  <si>
    <t>いにしき幼稚園</t>
    <rPh sb="4" eb="7">
      <t>ヨウ</t>
    </rPh>
    <phoneticPr fontId="2"/>
  </si>
  <si>
    <t>前田玲子</t>
    <rPh sb="0" eb="4">
      <t>マエダレイコ</t>
    </rPh>
    <phoneticPr fontId="2"/>
  </si>
  <si>
    <t>890-0005</t>
    <phoneticPr fontId="2"/>
  </si>
  <si>
    <t>鹿児島市下伊敷2丁目12-3</t>
    <rPh sb="0" eb="4">
      <t>カ</t>
    </rPh>
    <rPh sb="4" eb="7">
      <t>シモイシキ</t>
    </rPh>
    <rPh sb="8" eb="10">
      <t>チョウメ</t>
    </rPh>
    <phoneticPr fontId="2"/>
  </si>
  <si>
    <t>099-220-2705</t>
    <phoneticPr fontId="2"/>
  </si>
  <si>
    <t>inishiki@estate.ocn.ne.jp</t>
    <phoneticPr fontId="2"/>
  </si>
  <si>
    <t>http://www.inishiki.ac.jp/</t>
    <phoneticPr fontId="2"/>
  </si>
  <si>
    <t>幼保連携型認定こども園玉里善き牧者幼稚園</t>
  </si>
  <si>
    <t>徳永景子</t>
  </si>
  <si>
    <t>890-0014</t>
  </si>
  <si>
    <t>鹿児島市草牟田2丁目29-7</t>
  </si>
  <si>
    <t>099-222-5348</t>
  </si>
  <si>
    <t>tamayoki@po.minc.ne.jp</t>
  </si>
  <si>
    <t>http://www.minc.ne.jp/~tamayoki/</t>
  </si>
  <si>
    <t>幼稚園型認定こども園恵光幼稚園</t>
    <rPh sb="0" eb="3">
      <t>ヨウ</t>
    </rPh>
    <rPh sb="3" eb="4">
      <t>ガタ</t>
    </rPh>
    <rPh sb="4" eb="10">
      <t>ニン</t>
    </rPh>
    <rPh sb="10" eb="12">
      <t>ケイコウ</t>
    </rPh>
    <rPh sb="12" eb="15">
      <t>ヨウ</t>
    </rPh>
    <phoneticPr fontId="2"/>
  </si>
  <si>
    <t>末廣真紀</t>
    <rPh sb="0" eb="4">
      <t>スエヒロマキ</t>
    </rPh>
    <phoneticPr fontId="2"/>
  </si>
  <si>
    <t>891-1231</t>
    <phoneticPr fontId="2"/>
  </si>
  <si>
    <t>鹿児島市小山田町3510-3</t>
    <rPh sb="0" eb="4">
      <t>カ</t>
    </rPh>
    <rPh sb="4" eb="8">
      <t>コヤマダチョウ</t>
    </rPh>
    <phoneticPr fontId="2"/>
  </si>
  <si>
    <t>099-238-3410</t>
    <phoneticPr fontId="2"/>
  </si>
  <si>
    <t>keikou-koyamada@piano.ocn.ne.jp</t>
    <phoneticPr fontId="2"/>
  </si>
  <si>
    <t>http://keikou.ryukokugakuen.com/</t>
    <phoneticPr fontId="2"/>
  </si>
  <si>
    <t>幼稚園型認定こども園共立幼稚園</t>
    <rPh sb="0" eb="3">
      <t>ヨウ</t>
    </rPh>
    <rPh sb="3" eb="4">
      <t>ガタ</t>
    </rPh>
    <rPh sb="4" eb="10">
      <t>ニン</t>
    </rPh>
    <rPh sb="10" eb="12">
      <t>キョウリツ</t>
    </rPh>
    <rPh sb="12" eb="15">
      <t>ヨウ</t>
    </rPh>
    <phoneticPr fontId="2"/>
  </si>
  <si>
    <t>田中</t>
    <rPh sb="0" eb="2">
      <t>タナカ</t>
    </rPh>
    <phoneticPr fontId="2"/>
  </si>
  <si>
    <t>892-0804</t>
    <phoneticPr fontId="2"/>
  </si>
  <si>
    <t>鹿児島市春日町6-25</t>
    <rPh sb="0" eb="4">
      <t>カ</t>
    </rPh>
    <rPh sb="4" eb="7">
      <t>カスガチョウ</t>
    </rPh>
    <phoneticPr fontId="2"/>
  </si>
  <si>
    <t>099-247-1304</t>
    <phoneticPr fontId="2"/>
  </si>
  <si>
    <t>info@kyoritsu-yochien.ac.jp</t>
    <phoneticPr fontId="2"/>
  </si>
  <si>
    <t>http://www.kyoritsu-yochien.ac.jp/</t>
    <phoneticPr fontId="2"/>
  </si>
  <si>
    <t>認定こども園・吉田南幼稚園</t>
    <rPh sb="0" eb="6">
      <t>ニン</t>
    </rPh>
    <rPh sb="7" eb="10">
      <t>ヨシダミナミ</t>
    </rPh>
    <rPh sb="10" eb="13">
      <t>ヨウ</t>
    </rPh>
    <phoneticPr fontId="2"/>
  </si>
  <si>
    <t>橋口孝志</t>
    <rPh sb="0" eb="4">
      <t>ハシ</t>
    </rPh>
    <phoneticPr fontId="2"/>
  </si>
  <si>
    <t>891-1304</t>
    <phoneticPr fontId="2"/>
  </si>
  <si>
    <t>鹿児島市本名町543</t>
    <rPh sb="0" eb="4">
      <t>カ</t>
    </rPh>
    <rPh sb="4" eb="7">
      <t>ホンミョウチョウ</t>
    </rPh>
    <phoneticPr fontId="2"/>
  </si>
  <si>
    <t>099-294-3730</t>
    <phoneticPr fontId="2"/>
  </si>
  <si>
    <t>mina01@owa.bbiq.jp</t>
    <phoneticPr fontId="2"/>
  </si>
  <si>
    <t>http://yoshidaminami.com/</t>
    <phoneticPr fontId="2"/>
  </si>
  <si>
    <t>10/12,11/2,12/7の場合はお問い合わせください。</t>
    <rPh sb="16" eb="18">
      <t>バアイ</t>
    </rPh>
    <rPh sb="20" eb="21">
      <t>ト</t>
    </rPh>
    <rPh sb="22" eb="23">
      <t>ア</t>
    </rPh>
    <phoneticPr fontId="2"/>
  </si>
  <si>
    <t>髙木伸江</t>
    <rPh sb="0" eb="1">
      <t>タカ</t>
    </rPh>
    <rPh sb="1" eb="2">
      <t>ギ</t>
    </rPh>
    <rPh sb="2" eb="4">
      <t>ノブエ</t>
    </rPh>
    <phoneticPr fontId="2"/>
  </si>
  <si>
    <t>890-0063</t>
    <phoneticPr fontId="2"/>
  </si>
  <si>
    <t>鹿児島市鴨池2丁目23-17</t>
    <rPh sb="0" eb="4">
      <t>カ</t>
    </rPh>
    <rPh sb="4" eb="6">
      <t>カモイケ</t>
    </rPh>
    <rPh sb="7" eb="9">
      <t>チョウメ</t>
    </rPh>
    <phoneticPr fontId="2"/>
  </si>
  <si>
    <t>099-255-8461</t>
    <phoneticPr fontId="2"/>
  </si>
  <si>
    <t>megumi1952.grigra@world.ocn.ne.jp</t>
    <phoneticPr fontId="2"/>
  </si>
  <si>
    <t>http://megumiyouchien.yu-nagi.com/</t>
    <phoneticPr fontId="2"/>
  </si>
  <si>
    <t>幼保連携型認定こども園園鴨池幼稚園</t>
    <rPh sb="0" eb="11">
      <t>ヨウホニン</t>
    </rPh>
    <rPh sb="11" eb="12">
      <t>エン</t>
    </rPh>
    <rPh sb="12" eb="14">
      <t>カモイケ</t>
    </rPh>
    <rPh sb="14" eb="17">
      <t>ヨウ</t>
    </rPh>
    <phoneticPr fontId="2"/>
  </si>
  <si>
    <t>森園聡美</t>
    <rPh sb="0" eb="4">
      <t>モリゾノサトミ</t>
    </rPh>
    <phoneticPr fontId="2"/>
  </si>
  <si>
    <t>890-0065</t>
    <phoneticPr fontId="2"/>
  </si>
  <si>
    <t>鹿児島市郡元3丁目8-5</t>
    <rPh sb="4" eb="6">
      <t>コオリモト</t>
    </rPh>
    <rPh sb="7" eb="9">
      <t>チョウメ</t>
    </rPh>
    <phoneticPr fontId="2"/>
  </si>
  <si>
    <t>099-254-0567</t>
    <phoneticPr fontId="2"/>
  </si>
  <si>
    <t>kamoike@orion.ocn.ne.jp</t>
    <phoneticPr fontId="2"/>
  </si>
  <si>
    <t>http://kamoike.ryukokugakuen.com/</t>
    <phoneticPr fontId="2"/>
  </si>
  <si>
    <t>幼保連携型認定こども園みのり幼稚園</t>
    <rPh sb="0" eb="5">
      <t>ヨウホ</t>
    </rPh>
    <rPh sb="5" eb="11">
      <t>ニン</t>
    </rPh>
    <rPh sb="14" eb="17">
      <t>ヨウ</t>
    </rPh>
    <phoneticPr fontId="2"/>
  </si>
  <si>
    <t>中矢優美</t>
    <rPh sb="0" eb="2">
      <t>ナカヤ</t>
    </rPh>
    <rPh sb="2" eb="4">
      <t>ユミ</t>
    </rPh>
    <phoneticPr fontId="2"/>
  </si>
  <si>
    <t>890-0024</t>
    <phoneticPr fontId="2"/>
  </si>
  <si>
    <t>鹿児島市明和1丁目39-1</t>
    <rPh sb="0" eb="4">
      <t>カ</t>
    </rPh>
    <rPh sb="4" eb="6">
      <t>メイワ</t>
    </rPh>
    <rPh sb="7" eb="9">
      <t>チョウメ</t>
    </rPh>
    <phoneticPr fontId="2"/>
  </si>
  <si>
    <t>099-281-2233</t>
    <phoneticPr fontId="2"/>
  </si>
  <si>
    <t>minori-1@orion.ocn.ne.jp</t>
    <phoneticPr fontId="2"/>
  </si>
  <si>
    <t>http://minori.ryukokugakuen.com/</t>
    <phoneticPr fontId="2"/>
  </si>
  <si>
    <t>幼保連携型認定こども園つばき幼稚園</t>
    <rPh sb="0" eb="5">
      <t>ヨウホ</t>
    </rPh>
    <rPh sb="5" eb="11">
      <t>ニン</t>
    </rPh>
    <rPh sb="14" eb="17">
      <t>ヨウ</t>
    </rPh>
    <phoneticPr fontId="2"/>
  </si>
  <si>
    <t>嶺岡沙由美</t>
    <rPh sb="0" eb="2">
      <t>ミネオカ</t>
    </rPh>
    <rPh sb="2" eb="5">
      <t>サユミ</t>
    </rPh>
    <phoneticPr fontId="2"/>
  </si>
  <si>
    <t>891-0108</t>
    <phoneticPr fontId="2"/>
  </si>
  <si>
    <t>鹿児島市中山1丁目6-1</t>
    <rPh sb="0" eb="4">
      <t>カ</t>
    </rPh>
    <rPh sb="4" eb="6">
      <t>チュウザン</t>
    </rPh>
    <rPh sb="7" eb="9">
      <t>チョウメ</t>
    </rPh>
    <phoneticPr fontId="2"/>
  </si>
  <si>
    <t>099-269-4545</t>
    <phoneticPr fontId="2"/>
  </si>
  <si>
    <t>tsubakichan@star.ocn.ne.jp</t>
    <phoneticPr fontId="2"/>
  </si>
  <si>
    <t>https://www.ans.co.jp/k/tsubaki/</t>
    <phoneticPr fontId="2"/>
  </si>
  <si>
    <t>11/5のみ受入可能</t>
    <rPh sb="6" eb="8">
      <t>ウケイレ</t>
    </rPh>
    <rPh sb="8" eb="10">
      <t>カノウ</t>
    </rPh>
    <phoneticPr fontId="2"/>
  </si>
  <si>
    <t>認定こども園桜ヶ丘中央幼稚園</t>
    <rPh sb="0" eb="6">
      <t>ニン</t>
    </rPh>
    <rPh sb="6" eb="11">
      <t>サクラガオカチュウオウ</t>
    </rPh>
    <rPh sb="11" eb="14">
      <t>ヨウ</t>
    </rPh>
    <phoneticPr fontId="2"/>
  </si>
  <si>
    <t>岩切一義</t>
    <rPh sb="0" eb="4">
      <t>イワキリカズヨシ</t>
    </rPh>
    <phoneticPr fontId="2"/>
  </si>
  <si>
    <t>891-0175</t>
    <phoneticPr fontId="2"/>
  </si>
  <si>
    <t>鹿児島市桜ヶ丘4丁目8-2</t>
    <rPh sb="0" eb="4">
      <t>カ</t>
    </rPh>
    <rPh sb="4" eb="7">
      <t>サクラガオカ</t>
    </rPh>
    <rPh sb="8" eb="10">
      <t>チョウメ</t>
    </rPh>
    <phoneticPr fontId="2"/>
  </si>
  <si>
    <t>099-265-2700</t>
    <phoneticPr fontId="2"/>
  </si>
  <si>
    <t>chuokids@abelia.ocn.ne.jp</t>
    <phoneticPr fontId="2"/>
  </si>
  <si>
    <t>https://chuokids.ed.jp/</t>
    <phoneticPr fontId="2"/>
  </si>
  <si>
    <t>幼稚園型認定こども園こまつばら幼稚園</t>
    <rPh sb="0" eb="3">
      <t>ヨウ</t>
    </rPh>
    <rPh sb="3" eb="4">
      <t>ガタ</t>
    </rPh>
    <rPh sb="4" eb="10">
      <t>ニン</t>
    </rPh>
    <rPh sb="15" eb="18">
      <t>ヨウ</t>
    </rPh>
    <phoneticPr fontId="2"/>
  </si>
  <si>
    <t>山野宏美</t>
    <rPh sb="0" eb="2">
      <t>ヤマノ</t>
    </rPh>
    <rPh sb="2" eb="4">
      <t>ヒロミ</t>
    </rPh>
    <phoneticPr fontId="2"/>
  </si>
  <si>
    <t>891-0114</t>
    <phoneticPr fontId="2"/>
  </si>
  <si>
    <t>鹿児島市小松原2丁目10-4</t>
    <rPh sb="0" eb="4">
      <t>カ</t>
    </rPh>
    <rPh sb="4" eb="7">
      <t>コマツバラ</t>
    </rPh>
    <rPh sb="8" eb="10">
      <t>チョウメ</t>
    </rPh>
    <phoneticPr fontId="2"/>
  </si>
  <si>
    <t>099-268-3151</t>
    <phoneticPr fontId="2"/>
  </si>
  <si>
    <t>komatsubara@ml.j-bee.com</t>
    <phoneticPr fontId="2"/>
  </si>
  <si>
    <t>http://www.h-komatsubara.com/</t>
    <phoneticPr fontId="2"/>
  </si>
  <si>
    <t>10/5～9,11/24～27受入不可　※月～金のみ受入可能</t>
    <rPh sb="15" eb="19">
      <t>ウケイレフカ</t>
    </rPh>
    <rPh sb="21" eb="22">
      <t>ゲツ</t>
    </rPh>
    <rPh sb="23" eb="24">
      <t>キン</t>
    </rPh>
    <rPh sb="26" eb="28">
      <t>ウケイレ</t>
    </rPh>
    <rPh sb="28" eb="30">
      <t>カノウ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</si>
  <si>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</si>
  <si>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</si>
  <si>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</si>
  <si>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</si>
  <si>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10/3-10,14,16,17,24,26,29-31・11/10-21・12/1-5,19,24-31受入不可</t>
    <rPh sb="53" eb="55">
      <t>ウケイレ</t>
    </rPh>
    <rPh sb="55" eb="57">
      <t>フカ</t>
    </rPh>
    <phoneticPr fontId="2"/>
  </si>
  <si>
    <t>しらゆきこども園</t>
  </si>
  <si>
    <t>ハラダ</t>
  </si>
  <si>
    <t>891-0114</t>
  </si>
  <si>
    <t>小松原2丁目10番15号</t>
  </si>
  <si>
    <t>099-269-6811</t>
  </si>
  <si>
    <t>master@shirayuki.ed.jp</t>
  </si>
  <si>
    <t>http://www.shirayuki.ed.jp</t>
  </si>
  <si>
    <t>影原保育園</t>
    <rPh sb="0" eb="5">
      <t>カゲハラホイクエン</t>
    </rPh>
    <phoneticPr fontId="2"/>
  </si>
  <si>
    <t>イマイズミ</t>
    <phoneticPr fontId="2"/>
  </si>
  <si>
    <t>891-0144</t>
    <phoneticPr fontId="2"/>
  </si>
  <si>
    <t>891-0144</t>
    <phoneticPr fontId="2"/>
  </si>
  <si>
    <t>鹿児島市下福元町7624番地</t>
    <rPh sb="0" eb="3">
      <t>カゴシマ</t>
    </rPh>
    <rPh sb="3" eb="4">
      <t>シ</t>
    </rPh>
    <rPh sb="4" eb="8">
      <t>シモフクモトチョウ</t>
    </rPh>
    <rPh sb="12" eb="14">
      <t>バンチ</t>
    </rPh>
    <phoneticPr fontId="2"/>
  </si>
  <si>
    <t>099-261-8168</t>
    <phoneticPr fontId="2"/>
  </si>
  <si>
    <t>kagehara@themis.ocn.ne.jp</t>
    <phoneticPr fontId="2"/>
  </si>
  <si>
    <t>https://www.ans.co.jp/n/kagehara/</t>
    <phoneticPr fontId="2"/>
  </si>
  <si>
    <t>体験・見学共に1名受入可</t>
    <rPh sb="0" eb="2">
      <t>タイケン</t>
    </rPh>
    <rPh sb="3" eb="5">
      <t>ケンガク</t>
    </rPh>
    <rPh sb="5" eb="6">
      <t>トモ</t>
    </rPh>
    <rPh sb="8" eb="9">
      <t>メイ</t>
    </rPh>
    <rPh sb="9" eb="11">
      <t>ウケイレ</t>
    </rPh>
    <rPh sb="11" eb="12">
      <t>カ</t>
    </rPh>
    <phoneticPr fontId="2"/>
  </si>
  <si>
    <t>あいぼりー保育園</t>
    <rPh sb="5" eb="8">
      <t>ホイクエン</t>
    </rPh>
    <phoneticPr fontId="2"/>
  </si>
  <si>
    <t>鹿児島市下福元町7628番地1</t>
    <rPh sb="0" eb="3">
      <t>カゴシマ</t>
    </rPh>
    <rPh sb="3" eb="4">
      <t>シ</t>
    </rPh>
    <rPh sb="4" eb="8">
      <t>シモフクモトチョウ</t>
    </rPh>
    <rPh sb="12" eb="14">
      <t>バンチ</t>
    </rPh>
    <phoneticPr fontId="2"/>
  </si>
  <si>
    <t>099-204-0262</t>
    <phoneticPr fontId="2"/>
  </si>
  <si>
    <t>ivolea.hoikuen@road.ocn.ne.jp</t>
  </si>
  <si>
    <t>作成中</t>
    <rPh sb="0" eb="3">
      <t>サクセイチュウ</t>
    </rPh>
    <phoneticPr fontId="2"/>
  </si>
  <si>
    <t>ペコちゃん保育園</t>
    <phoneticPr fontId="2"/>
  </si>
  <si>
    <t>ムロタ</t>
    <phoneticPr fontId="2"/>
  </si>
  <si>
    <t>891-0141</t>
    <phoneticPr fontId="2"/>
  </si>
  <si>
    <t>鹿児島市東谷山５丁目２８－９</t>
    <rPh sb="0" eb="4">
      <t>カゴシ</t>
    </rPh>
    <rPh sb="4" eb="7">
      <t>ヒガシ</t>
    </rPh>
    <rPh sb="8" eb="14">
      <t>チョウメ</t>
    </rPh>
    <phoneticPr fontId="2"/>
  </si>
  <si>
    <t>099-268-3081</t>
    <phoneticPr fontId="2"/>
  </si>
  <si>
    <t>hoikuen.peko@awa.bbiq.jp</t>
    <phoneticPr fontId="2"/>
  </si>
  <si>
    <t>http://aiwakai.html.xdomain.jp/01index.html</t>
    <phoneticPr fontId="2"/>
  </si>
  <si>
    <t>はなぶさ保育園</t>
    <rPh sb="4" eb="7">
      <t>ホイクエン</t>
    </rPh>
    <phoneticPr fontId="2"/>
  </si>
  <si>
    <t>サノ</t>
    <phoneticPr fontId="2"/>
  </si>
  <si>
    <t>892-0871</t>
    <phoneticPr fontId="2"/>
  </si>
  <si>
    <t>鹿児島市吉野町5652-1</t>
    <rPh sb="0" eb="4">
      <t>カゴシマシ</t>
    </rPh>
    <rPh sb="4" eb="7">
      <t>ヨシノチョウ</t>
    </rPh>
    <phoneticPr fontId="2"/>
  </si>
  <si>
    <t>099-243-5003</t>
    <phoneticPr fontId="2"/>
  </si>
  <si>
    <t>sano@hanabusa-hoikuen.ed.jp</t>
    <phoneticPr fontId="2"/>
  </si>
  <si>
    <t>http://hanabusa-hoikuenn.ed.jp</t>
    <phoneticPr fontId="2"/>
  </si>
  <si>
    <t>12/7～12/19受入不可</t>
    <rPh sb="10" eb="12">
      <t>ウケイレ</t>
    </rPh>
    <rPh sb="12" eb="14">
      <t>フカ</t>
    </rPh>
    <phoneticPr fontId="2"/>
  </si>
  <si>
    <t>わかくさ保育園</t>
    <rPh sb="4" eb="7">
      <t>ホイクエン</t>
    </rPh>
    <phoneticPr fontId="2"/>
  </si>
  <si>
    <t>サコダ</t>
    <phoneticPr fontId="2"/>
  </si>
  <si>
    <t>鹿児島市明和4丁目17－34</t>
    <rPh sb="0" eb="6">
      <t>カゴシマシメイワ</t>
    </rPh>
    <rPh sb="7" eb="9">
      <t>チョウメ</t>
    </rPh>
    <phoneticPr fontId="2"/>
  </si>
  <si>
    <t>099－282-1960</t>
    <phoneticPr fontId="2"/>
  </si>
  <si>
    <t>miko.2316@iaa.itkeeper.ne.jp</t>
    <phoneticPr fontId="2"/>
  </si>
  <si>
    <t>仁田尾保育園</t>
    <rPh sb="0" eb="3">
      <t>ニタオ</t>
    </rPh>
    <rPh sb="3" eb="6">
      <t>ホイクエン</t>
    </rPh>
    <phoneticPr fontId="2"/>
  </si>
  <si>
    <t>ヨツモト</t>
    <phoneticPr fontId="2"/>
  </si>
  <si>
    <t>899-2701</t>
    <phoneticPr fontId="2"/>
  </si>
  <si>
    <t>鹿児島市石谷町1596-3</t>
    <rPh sb="0" eb="4">
      <t>カゴシマシ</t>
    </rPh>
    <rPh sb="4" eb="7">
      <t>イシタニチョウ</t>
    </rPh>
    <phoneticPr fontId="2"/>
  </si>
  <si>
    <t>099-278-2510</t>
    <phoneticPr fontId="2"/>
  </si>
  <si>
    <t>nitao-h@lilac.plala.or.jp</t>
    <phoneticPr fontId="2"/>
  </si>
  <si>
    <t>https://nitao-hoikuen.kobira02.info/</t>
    <phoneticPr fontId="2"/>
  </si>
  <si>
    <t>受入可</t>
    <rPh sb="0" eb="2">
      <t>ウケイレ</t>
    </rPh>
    <rPh sb="2" eb="3">
      <t>カ</t>
    </rPh>
    <phoneticPr fontId="2"/>
  </si>
  <si>
    <t>ひろき保育園</t>
    <rPh sb="3" eb="6">
      <t>ホイクエン</t>
    </rPh>
    <phoneticPr fontId="2"/>
  </si>
  <si>
    <t>ヒサナガ</t>
    <phoneticPr fontId="2"/>
  </si>
  <si>
    <t>890-0037</t>
    <phoneticPr fontId="2"/>
  </si>
  <si>
    <t>鹿児島市広木2丁目55－15</t>
    <rPh sb="0" eb="3">
      <t>カゴシマ</t>
    </rPh>
    <rPh sb="3" eb="4">
      <t>シ</t>
    </rPh>
    <rPh sb="4" eb="6">
      <t>ヒロキ</t>
    </rPh>
    <rPh sb="7" eb="9">
      <t>チョウメ</t>
    </rPh>
    <phoneticPr fontId="2"/>
  </si>
  <si>
    <t>099-264-7482</t>
    <phoneticPr fontId="2"/>
  </si>
  <si>
    <t>hoikuen3@po3.synapse.ne.jp</t>
    <phoneticPr fontId="2"/>
  </si>
  <si>
    <t>http://www.kouyou.or.jp/</t>
    <phoneticPr fontId="2"/>
  </si>
  <si>
    <t>竹之迫保育園</t>
    <rPh sb="0" eb="3">
      <t>タケノサコ</t>
    </rPh>
    <rPh sb="3" eb="6">
      <t>ホイクエン</t>
    </rPh>
    <phoneticPr fontId="2"/>
  </si>
  <si>
    <t>タケゾエ</t>
    <phoneticPr fontId="2"/>
  </si>
  <si>
    <t>891-0109</t>
    <phoneticPr fontId="2"/>
  </si>
  <si>
    <t>鹿児島市清和三丁目２番５号</t>
    <rPh sb="0" eb="4">
      <t>カゴシマシ</t>
    </rPh>
    <rPh sb="4" eb="6">
      <t>セイワ</t>
    </rPh>
    <rPh sb="6" eb="7">
      <t>3</t>
    </rPh>
    <rPh sb="7" eb="9">
      <t>チョウメ</t>
    </rPh>
    <rPh sb="10" eb="11">
      <t>バン</t>
    </rPh>
    <rPh sb="12" eb="13">
      <t>ゴウ</t>
    </rPh>
    <phoneticPr fontId="2"/>
  </si>
  <si>
    <t>099-268-9898</t>
    <phoneticPr fontId="2"/>
  </si>
  <si>
    <t>takenosakohoikuen@ray.ocn.ne.jp</t>
    <phoneticPr fontId="2"/>
  </si>
  <si>
    <t>http://takenosako.ed.jp/</t>
    <phoneticPr fontId="2"/>
  </si>
  <si>
    <t>ミルキー・マリー保育園</t>
    <rPh sb="8" eb="11">
      <t>ホイクエン</t>
    </rPh>
    <phoneticPr fontId="2"/>
  </si>
  <si>
    <t>オリメ</t>
    <phoneticPr fontId="2"/>
  </si>
  <si>
    <t>891-0104</t>
    <phoneticPr fontId="2"/>
  </si>
  <si>
    <t>鹿児島市山田町1451-8</t>
    <rPh sb="0" eb="4">
      <t>カゴシマシ</t>
    </rPh>
    <rPh sb="4" eb="7">
      <t>ヤマダチョウ</t>
    </rPh>
    <phoneticPr fontId="2"/>
  </si>
  <si>
    <t>099-265-1223</t>
    <phoneticPr fontId="2"/>
  </si>
  <si>
    <t xml:space="preserve">milke-mari-1@oasis.ocn.ne.jp </t>
    <phoneticPr fontId="2"/>
  </si>
  <si>
    <t>http://milke-mari.com</t>
    <phoneticPr fontId="2"/>
  </si>
  <si>
    <t>http://milke-mari.com</t>
    <phoneticPr fontId="2"/>
  </si>
  <si>
    <t>ミルキー・ドリーム保育園</t>
    <rPh sb="9" eb="12">
      <t>ホイクエン</t>
    </rPh>
    <phoneticPr fontId="2"/>
  </si>
  <si>
    <t>ヨシナガ</t>
    <phoneticPr fontId="2"/>
  </si>
  <si>
    <t>891-0105</t>
    <phoneticPr fontId="2"/>
  </si>
  <si>
    <t>鹿児島市中山町1233-5</t>
    <rPh sb="0" eb="4">
      <t>カゴシマシ</t>
    </rPh>
    <rPh sb="4" eb="7">
      <t>チュウザンチョウ</t>
    </rPh>
    <phoneticPr fontId="2"/>
  </si>
  <si>
    <t>099-230-7768</t>
    <phoneticPr fontId="2"/>
  </si>
  <si>
    <t>ふじヶ丘保育園</t>
    <rPh sb="3" eb="4">
      <t>オカ</t>
    </rPh>
    <rPh sb="4" eb="7">
      <t>ホイクエン</t>
    </rPh>
    <phoneticPr fontId="2"/>
  </si>
  <si>
    <t>サクラギ</t>
    <phoneticPr fontId="2"/>
  </si>
  <si>
    <t>892-0874</t>
    <phoneticPr fontId="2"/>
  </si>
  <si>
    <t>鹿児島市緑ヶ丘町5-5</t>
    <rPh sb="0" eb="4">
      <t>カゴシマシ</t>
    </rPh>
    <rPh sb="4" eb="7">
      <t>ミドリガオカ</t>
    </rPh>
    <rPh sb="7" eb="8">
      <t>チョウ</t>
    </rPh>
    <phoneticPr fontId="2"/>
  </si>
  <si>
    <t>099-244-1590</t>
    <phoneticPr fontId="2"/>
  </si>
  <si>
    <t>harappa@joy.ocn.ne.jp</t>
    <phoneticPr fontId="2"/>
  </si>
  <si>
    <t>http://www.fujiho.jp/</t>
    <phoneticPr fontId="2"/>
  </si>
  <si>
    <t>くすの子保育園</t>
    <rPh sb="3" eb="4">
      <t>コ</t>
    </rPh>
    <rPh sb="4" eb="7">
      <t>ホイクエン</t>
    </rPh>
    <phoneticPr fontId="2"/>
  </si>
  <si>
    <t>ナカサコ</t>
    <phoneticPr fontId="2"/>
  </si>
  <si>
    <t>890-0021</t>
    <phoneticPr fontId="2"/>
  </si>
  <si>
    <t>鹿児島市小野４丁目１５番１８号</t>
    <rPh sb="0" eb="4">
      <t>カゴシマシ</t>
    </rPh>
    <rPh sb="4" eb="6">
      <t>オノ</t>
    </rPh>
    <rPh sb="7" eb="9">
      <t>チョウメ</t>
    </rPh>
    <rPh sb="11" eb="12">
      <t>バン</t>
    </rPh>
    <rPh sb="14" eb="15">
      <t>ゴウ</t>
    </rPh>
    <phoneticPr fontId="2"/>
  </si>
  <si>
    <t>099-295-3233</t>
    <phoneticPr fontId="2"/>
  </si>
  <si>
    <t>kusunoko@bronze.ocn.ne.jp</t>
  </si>
  <si>
    <t>www.fujiho.jp/kusunoko</t>
  </si>
  <si>
    <t>柳田保育園</t>
    <rPh sb="0" eb="5">
      <t>ヤナギタホイクエン</t>
    </rPh>
    <phoneticPr fontId="2"/>
  </si>
  <si>
    <t>カミカリヤ</t>
    <phoneticPr fontId="2"/>
  </si>
  <si>
    <t>８９０－００４５</t>
    <phoneticPr fontId="2"/>
  </si>
  <si>
    <t>鹿児島市武1丁目３５－３３</t>
    <rPh sb="0" eb="4">
      <t>カゴシマシ</t>
    </rPh>
    <rPh sb="4" eb="5">
      <t>タケ</t>
    </rPh>
    <rPh sb="6" eb="8">
      <t>チョウメ</t>
    </rPh>
    <phoneticPr fontId="2"/>
  </si>
  <si>
    <t>０９９－２５４－１６９８</t>
    <phoneticPr fontId="2"/>
  </si>
  <si>
    <t>ksjk1031m@ia2.itkeeper.ne.jp</t>
    <phoneticPr fontId="2"/>
  </si>
  <si>
    <t>http://www.ksjk.jp/</t>
    <phoneticPr fontId="2"/>
  </si>
  <si>
    <t>鴨池保育園</t>
    <rPh sb="0" eb="2">
      <t>カモイケ</t>
    </rPh>
    <rPh sb="2" eb="5">
      <t>ホイクエン</t>
    </rPh>
    <phoneticPr fontId="2"/>
  </si>
  <si>
    <t>タケドイ</t>
    <phoneticPr fontId="2"/>
  </si>
  <si>
    <t>鹿児島市鴨池1丁目8番10号</t>
    <rPh sb="0" eb="4">
      <t>カゴシマシ</t>
    </rPh>
    <rPh sb="4" eb="6">
      <t>カモイケ</t>
    </rPh>
    <rPh sb="7" eb="9">
      <t>チョウメ</t>
    </rPh>
    <rPh sb="10" eb="11">
      <t>バン</t>
    </rPh>
    <rPh sb="13" eb="14">
      <t>ゴウ</t>
    </rPh>
    <phoneticPr fontId="2"/>
  </si>
  <si>
    <t>099－254-1620</t>
    <phoneticPr fontId="2"/>
  </si>
  <si>
    <t>ksjk1021m@ia2.itkeeper.ne.jp</t>
    <phoneticPr fontId="2"/>
  </si>
  <si>
    <t>www.ksjk.jp/nursery_shool/kamoike/</t>
  </si>
  <si>
    <t>喜入保育園</t>
    <rPh sb="0" eb="2">
      <t>キイレ</t>
    </rPh>
    <rPh sb="2" eb="5">
      <t>ホイクエン</t>
    </rPh>
    <phoneticPr fontId="2"/>
  </si>
  <si>
    <t>ホカゾノ</t>
    <phoneticPr fontId="2"/>
  </si>
  <si>
    <t>891-0203</t>
    <phoneticPr fontId="2"/>
  </si>
  <si>
    <t>鹿児島市喜入町7251番地2</t>
    <rPh sb="0" eb="4">
      <t>カゴシマシ</t>
    </rPh>
    <rPh sb="4" eb="7">
      <t>キイレチョウ</t>
    </rPh>
    <rPh sb="11" eb="13">
      <t>バンチ</t>
    </rPh>
    <phoneticPr fontId="2"/>
  </si>
  <si>
    <t>099-345-0680</t>
    <phoneticPr fontId="2"/>
  </si>
  <si>
    <t>kiire-hoikuen@msj.biglobe.ne.jp</t>
    <phoneticPr fontId="2"/>
  </si>
  <si>
    <t>https://www.ans.co.jp/n/kiire/</t>
  </si>
  <si>
    <t>認定こども園たちばな保育園</t>
    <rPh sb="0" eb="2">
      <t>ニンテイ</t>
    </rPh>
    <rPh sb="5" eb="6">
      <t>エン</t>
    </rPh>
    <rPh sb="10" eb="13">
      <t>ホイクエン</t>
    </rPh>
    <phoneticPr fontId="2"/>
  </si>
  <si>
    <t>タケダ</t>
    <phoneticPr fontId="2"/>
  </si>
  <si>
    <t>890-0082</t>
    <phoneticPr fontId="2"/>
  </si>
  <si>
    <t>鹿児島市紫原6丁目40-27</t>
    <rPh sb="0" eb="4">
      <t>カゴシマシ</t>
    </rPh>
    <rPh sb="4" eb="5">
      <t>ムラサキ</t>
    </rPh>
    <rPh sb="5" eb="6">
      <t>ハラ</t>
    </rPh>
    <rPh sb="7" eb="9">
      <t>チョウメ</t>
    </rPh>
    <phoneticPr fontId="2"/>
  </si>
  <si>
    <t>099-251-4041</t>
    <phoneticPr fontId="2"/>
  </si>
  <si>
    <t>tachibana-h@po3.synapse.ne.jp</t>
    <phoneticPr fontId="2"/>
  </si>
  <si>
    <t>https//www.fujigakuen.or.jp/tachibana/</t>
    <phoneticPr fontId="2"/>
  </si>
  <si>
    <t>じげんじ保育園</t>
    <rPh sb="4" eb="7">
      <t>ホイクエン</t>
    </rPh>
    <phoneticPr fontId="2"/>
  </si>
  <si>
    <t>ミヤハラ</t>
    <phoneticPr fontId="2"/>
  </si>
  <si>
    <t>891-0143</t>
    <phoneticPr fontId="2"/>
  </si>
  <si>
    <t>鹿児島市和田2丁目34-22</t>
    <rPh sb="0" eb="4">
      <t>カゴシマシ</t>
    </rPh>
    <rPh sb="4" eb="6">
      <t>ワダ</t>
    </rPh>
    <rPh sb="7" eb="9">
      <t>チョウメ</t>
    </rPh>
    <phoneticPr fontId="2"/>
  </si>
  <si>
    <t>099-296-7327</t>
    <phoneticPr fontId="2"/>
  </si>
  <si>
    <t>jigenji-hoikuen@joy.ocn.ne.jp</t>
    <phoneticPr fontId="2"/>
  </si>
  <si>
    <t>生見保育園</t>
    <rPh sb="0" eb="2">
      <t>ヌクミ</t>
    </rPh>
    <rPh sb="2" eb="5">
      <t>ホイクエン</t>
    </rPh>
    <phoneticPr fontId="2"/>
  </si>
  <si>
    <t>891-0206</t>
    <phoneticPr fontId="2"/>
  </si>
  <si>
    <t>鹿児島市喜入生見町2842-3</t>
    <rPh sb="0" eb="4">
      <t>カゴシマシ</t>
    </rPh>
    <rPh sb="4" eb="6">
      <t>キイレ</t>
    </rPh>
    <rPh sb="6" eb="9">
      <t>ヌクミチョウ</t>
    </rPh>
    <phoneticPr fontId="2"/>
  </si>
  <si>
    <t>099-343-0108</t>
    <phoneticPr fontId="2"/>
  </si>
  <si>
    <t>nukumi@po3.synapse.ne.jp</t>
    <phoneticPr fontId="2"/>
  </si>
  <si>
    <t>10/3.7.10.17.22.24.31.11/6.11.12.13.24.25.28・12月受入不可</t>
    <rPh sb="47" eb="48">
      <t>ガツ</t>
    </rPh>
    <rPh sb="48" eb="49">
      <t>ウ</t>
    </rPh>
    <rPh sb="49" eb="50">
      <t>イ</t>
    </rPh>
    <rPh sb="50" eb="52">
      <t>フカ</t>
    </rPh>
    <phoneticPr fontId="2"/>
  </si>
  <si>
    <t>10月全日、11/4,11,18,25,26、12/7,10,11,17　受入不可</t>
    <rPh sb="2" eb="3">
      <t>ガツ</t>
    </rPh>
    <rPh sb="3" eb="5">
      <t>ゼンジツ</t>
    </rPh>
    <rPh sb="37" eb="39">
      <t>ウケイレ</t>
    </rPh>
    <rPh sb="39" eb="41">
      <t>フカ</t>
    </rPh>
    <phoneticPr fontId="2"/>
  </si>
  <si>
    <t>-</t>
    <phoneticPr fontId="2"/>
  </si>
  <si>
    <t>-</t>
    <phoneticPr fontId="2"/>
  </si>
  <si>
    <t>https://www.city-kirishima.jp/jidou/shisetsu/kosodate-koen/026.html</t>
    <phoneticPr fontId="2"/>
  </si>
  <si>
    <t>おおぞらこども園</t>
    <rPh sb="7" eb="8">
      <t>エン</t>
    </rPh>
    <phoneticPr fontId="2"/>
  </si>
  <si>
    <t>ウエハラ</t>
  </si>
  <si>
    <t>893-1203</t>
  </si>
  <si>
    <t>肝属郡肝付町後田9808</t>
    <rPh sb="0" eb="6">
      <t>キモツキグンキモツキチョウ</t>
    </rPh>
    <rPh sb="6" eb="7">
      <t>ウシロ</t>
    </rPh>
    <rPh sb="7" eb="8">
      <t>タ</t>
    </rPh>
    <phoneticPr fontId="2"/>
  </si>
  <si>
    <t>0994-65-9711</t>
  </si>
  <si>
    <t>oozora@viola.ocn.ne.jp</t>
  </si>
  <si>
    <t>http;//www.kids-ao.or.jp/</t>
  </si>
  <si>
    <t>土日祝、10/5は受入不可</t>
    <rPh sb="0" eb="2">
      <t>ドニチ</t>
    </rPh>
    <rPh sb="2" eb="3">
      <t>シュク</t>
    </rPh>
    <phoneticPr fontId="2"/>
  </si>
  <si>
    <t>10/2,6,21,27,29,30・11/10,11,19,20,26・12/1,16,17受入不可</t>
    <rPh sb="47" eb="51">
      <t>ウケイレフカ</t>
    </rPh>
    <phoneticPr fontId="2"/>
  </si>
  <si>
    <t>毎週金土、10/20、11/5.10.11.16～25、12/7～11は受入不可</t>
    <rPh sb="0" eb="2">
      <t>マイシュウ</t>
    </rPh>
    <rPh sb="2" eb="3">
      <t>キン</t>
    </rPh>
    <rPh sb="3" eb="4">
      <t>ド</t>
    </rPh>
    <rPh sb="36" eb="37">
      <t>ウ</t>
    </rPh>
    <rPh sb="37" eb="38">
      <t>イ</t>
    </rPh>
    <rPh sb="38" eb="40">
      <t>フカ</t>
    </rPh>
    <phoneticPr fontId="2"/>
  </si>
  <si>
    <t>10/6,7,26　11/11,18　12/8,9,10,14,17は受入不可</t>
    <rPh sb="35" eb="37">
      <t>ウケイレ</t>
    </rPh>
    <rPh sb="37" eb="39">
      <t>フカ</t>
    </rPh>
    <phoneticPr fontId="2"/>
  </si>
  <si>
    <t>10/10、19-27　12/7-15は受入不可</t>
    <rPh sb="20" eb="21">
      <t>ウ</t>
    </rPh>
    <rPh sb="21" eb="22">
      <t>イ</t>
    </rPh>
    <rPh sb="22" eb="24">
      <t>フカ</t>
    </rPh>
    <phoneticPr fontId="2"/>
  </si>
  <si>
    <t>10/3,5,10,17,22,24,31、11/4,6,7,9,10,14,21,26,28、12/5,7,12,19は受入不可</t>
    <rPh sb="61" eb="63">
      <t>ウケイレ</t>
    </rPh>
    <rPh sb="63" eb="65">
      <t>フカ</t>
    </rPh>
    <phoneticPr fontId="2"/>
  </si>
  <si>
    <t>10/3-10,14,16,17,24,26,29-31・11/10-21・12/1-5,19は受入不可</t>
    <rPh sb="48" eb="50">
      <t>ウケイレ</t>
    </rPh>
    <rPh sb="50" eb="52">
      <t>フカ</t>
    </rPh>
    <phoneticPr fontId="2"/>
  </si>
  <si>
    <t>10/5-8,14-16,19-30・11/6,9,10,12,26・12/9,15,18-20受入不可</t>
    <rPh sb="48" eb="50">
      <t>ウケイレ</t>
    </rPh>
    <rPh sb="50" eb="52">
      <t>フカ</t>
    </rPh>
    <phoneticPr fontId="2"/>
  </si>
  <si>
    <t>10/1,3,8,9,31・11/2,4,5,6,7,11,26,27・12/5,8,9,11,14は受入不可</t>
    <rPh sb="51" eb="53">
      <t>ウケイレ</t>
    </rPh>
    <rPh sb="53" eb="55">
      <t>フカ</t>
    </rPh>
    <phoneticPr fontId="2"/>
  </si>
  <si>
    <t>全土曜日、10/5、12/7　受入不可</t>
    <rPh sb="0" eb="1">
      <t>ゼン</t>
    </rPh>
    <rPh sb="1" eb="4">
      <t>ドヨウビ</t>
    </rPh>
    <rPh sb="15" eb="17">
      <t>ウケイレ</t>
    </rPh>
    <rPh sb="17" eb="19">
      <t>フカ</t>
    </rPh>
    <phoneticPr fontId="2"/>
  </si>
  <si>
    <t>幼保連携型認定こども園めぐみ幼稚園</t>
    <rPh sb="14" eb="17">
      <t>ヨウチエン</t>
    </rPh>
    <rPh sb="15" eb="16">
      <t>チ</t>
    </rPh>
    <phoneticPr fontId="2"/>
  </si>
  <si>
    <t xml:space="preserve">全土曜日、10/16、10/20、10/26、11/10、11/27、12/1、12/5は受入不可
</t>
    <rPh sb="45" eb="47">
      <t>ウケイレ</t>
    </rPh>
    <rPh sb="47" eb="49">
      <t>フカ</t>
    </rPh>
    <phoneticPr fontId="2"/>
  </si>
  <si>
    <t>はるやま森の保育園</t>
  </si>
  <si>
    <t>マスダ</t>
  </si>
  <si>
    <t>899-2704</t>
  </si>
  <si>
    <t>春山町1890-2</t>
  </si>
  <si>
    <t>099-278-7210</t>
  </si>
  <si>
    <t>kouyo-staff2@kouyo.or.jp</t>
  </si>
  <si>
    <t>-</t>
    <phoneticPr fontId="2"/>
  </si>
  <si>
    <t>金久保育所</t>
    <rPh sb="0" eb="2">
      <t>カネク</t>
    </rPh>
    <rPh sb="2" eb="5">
      <t>ホイクショ</t>
    </rPh>
    <phoneticPr fontId="2"/>
  </si>
  <si>
    <t>奄美市名瀬柳町6-2</t>
    <rPh sb="0" eb="3">
      <t>アマミシ</t>
    </rPh>
    <rPh sb="3" eb="5">
      <t>ナゼ</t>
    </rPh>
    <rPh sb="5" eb="7">
      <t>ヤナギマチ</t>
    </rPh>
    <phoneticPr fontId="2"/>
  </si>
  <si>
    <t>kanekuhoikusyo@po4.synapse.ne.jp</t>
  </si>
  <si>
    <t>https://amami-swc.jp/</t>
  </si>
  <si>
    <t>応相談</t>
    <rPh sb="0" eb="3">
      <t>オウソウダン</t>
    </rPh>
    <phoneticPr fontId="2"/>
  </si>
  <si>
    <t>水引保育園</t>
    <rPh sb="0" eb="2">
      <t>ミズヒキ</t>
    </rPh>
    <rPh sb="2" eb="5">
      <t>ホイクエン</t>
    </rPh>
    <phoneticPr fontId="2"/>
  </si>
  <si>
    <t>薩摩川内市水引町4795</t>
    <rPh sb="0" eb="5">
      <t>サツマセンダイシ</t>
    </rPh>
    <rPh sb="5" eb="8">
      <t>ミズヒキチョウ</t>
    </rPh>
    <phoneticPr fontId="2"/>
  </si>
  <si>
    <t>mizuhiki@tkz.bbiq.jp</t>
  </si>
  <si>
    <t>http://www.mizuhiki-hoikuen.org/</t>
  </si>
  <si>
    <t>さゆり保育園</t>
    <rPh sb="3" eb="6">
      <t>ホイクエン</t>
    </rPh>
    <phoneticPr fontId="2"/>
  </si>
  <si>
    <t>志布志市松山町尾野見41-1</t>
    <rPh sb="0" eb="4">
      <t>シブシシ</t>
    </rPh>
    <rPh sb="4" eb="7">
      <t>マツヤマチョウ</t>
    </rPh>
    <rPh sb="7" eb="8">
      <t>オ</t>
    </rPh>
    <rPh sb="8" eb="9">
      <t>ノ</t>
    </rPh>
    <rPh sb="9" eb="10">
      <t>ミ</t>
    </rPh>
    <phoneticPr fontId="2"/>
  </si>
  <si>
    <t>sofu.41-1@btvm.ne.jp</t>
  </si>
  <si>
    <t>https://www.ans.co.jp/n/sayurihoikuen/</t>
  </si>
  <si>
    <t>アサオカ</t>
    <phoneticPr fontId="2"/>
  </si>
  <si>
    <t>894-0032</t>
    <phoneticPr fontId="2"/>
  </si>
  <si>
    <t>0997-52-5528</t>
    <phoneticPr fontId="2"/>
  </si>
  <si>
    <t>ユダ</t>
    <phoneticPr fontId="2"/>
  </si>
  <si>
    <t>899-1921</t>
    <phoneticPr fontId="2"/>
  </si>
  <si>
    <t>0996-26-2124</t>
    <phoneticPr fontId="2"/>
  </si>
  <si>
    <t>ヤマシタ</t>
    <phoneticPr fontId="2"/>
  </si>
  <si>
    <t>899-7603</t>
    <phoneticPr fontId="2"/>
  </si>
  <si>
    <t>099-487-9545</t>
    <phoneticPr fontId="2"/>
  </si>
  <si>
    <t>令和２年10月５日現在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</si>
</sst>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9"/>
      <color indexed="81"/>
      <name val="HG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left" vertical="center" shrinkToFit="1"/>
    </xf>
    <xf numFmtId="0" fontId="1" fillId="2" borderId="13" xfId="0" applyFont="1" applyFill="1" applyBorder="1" applyAlignment="1">
      <alignment horizontal="left" vertical="center" shrinkToFit="1"/>
    </xf>
    <xf numFmtId="0" fontId="1" fillId="2" borderId="11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22" xfId="0" applyFont="1" applyFill="1" applyBorder="1" applyAlignment="1" applyProtection="1">
      <alignment horizontal="center" vertical="center" shrinkToFit="1"/>
      <protection locked="0"/>
    </xf>
    <xf numFmtId="0" fontId="1" fillId="2" borderId="23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center" vertical="center" shrinkToFit="1"/>
    </xf>
    <xf numFmtId="0" fontId="1" fillId="0" borderId="20" xfId="0" applyFont="1" applyBorder="1" applyAlignment="1" applyProtection="1">
      <alignment horizontal="center" vertical="center" shrinkToFit="1"/>
    </xf>
    <xf numFmtId="0" fontId="1" fillId="0" borderId="28" xfId="0" applyFont="1" applyBorder="1" applyAlignment="1" applyProtection="1">
      <alignment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28" xfId="0" applyFont="1" applyBorder="1" applyAlignment="1" applyProtection="1">
      <alignment horizontal="right" vertical="center" shrinkToFit="1"/>
      <protection locked="0"/>
    </xf>
    <xf numFmtId="0" fontId="1" fillId="0" borderId="1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7" xfId="0" quotePrefix="1" applyFont="1" applyBorder="1" applyAlignment="1" applyProtection="1">
      <alignment horizontal="center" vertical="center" shrinkToFit="1"/>
      <protection locked="0"/>
    </xf>
    <xf numFmtId="0" fontId="7" fillId="0" borderId="13" xfId="1" applyFont="1" applyBorder="1" applyProtection="1">
      <alignment vertical="center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6" fillId="0" borderId="13" xfId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2" borderId="24" xfId="0" applyFont="1" applyFill="1" applyBorder="1" applyAlignment="1">
      <alignment horizontal="left" vertical="center" shrinkToFit="1"/>
    </xf>
    <xf numFmtId="0" fontId="1" fillId="2" borderId="26" xfId="0" applyFont="1" applyFill="1" applyBorder="1" applyAlignment="1">
      <alignment horizontal="left" vertical="center" shrinkToFit="1"/>
    </xf>
    <xf numFmtId="0" fontId="1" fillId="0" borderId="24" xfId="0" applyFont="1" applyBorder="1" applyAlignment="1" applyProtection="1">
      <alignment horizontal="center" vertical="center" shrinkToFit="1"/>
    </xf>
    <xf numFmtId="0" fontId="1" fillId="0" borderId="25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3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66;&#20445;&#21332;&#26045;&#35373;&#19968;&#35239;&#34920;%20(0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0445;&#27005;&#12375;&#12356;&#20445;&#32946;&#20445;&#32946;&#20307;&#39443;&#21463;&#20837;&#26045;&#35373;&#19968;&#35239;R0210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6861;&#21152;&#12305;&#26045;&#35373;&#19968;&#35239;&#34920;&#65288;&#40575;&#20816;&#23798;&#30476;&#20445;&#32946;&#36899;&#21512;&#20250;&#65289;R2.9.29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一覧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一覧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一覧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-kirishima.jp/jidou/shisetsu/kosodate-koen/026.html" TargetMode="External"/><Relationship Id="rId2" Type="http://schemas.openxmlformats.org/officeDocument/2006/relationships/hyperlink" Target="http://www.city.kagoshima.lg.jp/" TargetMode="External"/><Relationship Id="rId1" Type="http://schemas.openxmlformats.org/officeDocument/2006/relationships/hyperlink" Target="mailto:hoi-kikaku@city.kagoshima.lg.jp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showGridLines="0" view="pageBreakPreview" topLeftCell="D1" zoomScaleNormal="100" zoomScaleSheetLayoutView="100" workbookViewId="0">
      <selection activeCell="M4" sqref="M4:M5"/>
    </sheetView>
  </sheetViews>
  <sheetFormatPr defaultRowHeight="16.5" customHeight="1" x14ac:dyDescent="0.4"/>
  <cols>
    <col min="1" max="1" width="3" style="2" customWidth="1"/>
    <col min="2" max="2" width="2.5" style="5" hidden="1" customWidth="1"/>
    <col min="3" max="3" width="25.375" style="25" customWidth="1"/>
    <col min="4" max="4" width="8.75" style="25" customWidth="1"/>
    <col min="5" max="5" width="8.75" style="38" customWidth="1"/>
    <col min="6" max="6" width="10" style="38" customWidth="1"/>
    <col min="7" max="7" width="21.25" style="25" customWidth="1"/>
    <col min="8" max="8" width="13" style="25" customWidth="1"/>
    <col min="9" max="10" width="23.875" style="25" customWidth="1"/>
    <col min="11" max="12" width="5.5" style="26" customWidth="1"/>
    <col min="13" max="13" width="42.75" style="25" customWidth="1"/>
    <col min="14" max="16384" width="9" style="2"/>
  </cols>
  <sheetData>
    <row r="1" spans="1:13" ht="16.5" customHeight="1" x14ac:dyDescent="0.4">
      <c r="C1" s="67" t="s">
        <v>61</v>
      </c>
      <c r="D1" s="67"/>
      <c r="E1" s="67"/>
      <c r="F1" s="67"/>
      <c r="G1" s="67"/>
    </row>
    <row r="2" spans="1:13" ht="16.5" customHeight="1" x14ac:dyDescent="0.4">
      <c r="C2" s="27"/>
      <c r="D2" s="27"/>
      <c r="E2" s="28"/>
      <c r="F2" s="28"/>
      <c r="G2" s="27"/>
      <c r="K2" s="41"/>
      <c r="L2" s="41"/>
      <c r="M2" s="46" t="s">
        <v>769</v>
      </c>
    </row>
    <row r="3" spans="1:13" s="12" customFormat="1" ht="16.5" hidden="1" customHeight="1" x14ac:dyDescent="0.4">
      <c r="B3" s="8" t="s">
        <v>53</v>
      </c>
      <c r="C3" s="29" t="str">
        <f>C4</f>
        <v>施設名</v>
      </c>
      <c r="D3" s="29" t="str">
        <f t="shared" ref="D3:E3" si="0">D4</f>
        <v>担当</v>
      </c>
      <c r="E3" s="29" t="str">
        <f t="shared" si="0"/>
        <v>郵便番号</v>
      </c>
      <c r="F3" s="29" t="str">
        <f>F4</f>
        <v>市町村</v>
      </c>
      <c r="G3" s="30" t="str">
        <f t="shared" ref="G3:J3" si="1">G4</f>
        <v>住所</v>
      </c>
      <c r="H3" s="31" t="str">
        <f t="shared" si="1"/>
        <v>電話</v>
      </c>
      <c r="I3" s="31" t="str">
        <f t="shared" si="1"/>
        <v>メール</v>
      </c>
      <c r="J3" s="31" t="str">
        <f t="shared" si="1"/>
        <v>ＨＰ</v>
      </c>
      <c r="K3" s="32" t="str">
        <f t="shared" ref="K3:L3" si="2">K5</f>
        <v>見学</v>
      </c>
      <c r="L3" s="33" t="str">
        <f t="shared" si="2"/>
        <v>体験</v>
      </c>
      <c r="M3" s="31" t="str">
        <f>M4</f>
        <v>備考</v>
      </c>
    </row>
    <row r="4" spans="1:13" ht="16.5" customHeight="1" x14ac:dyDescent="0.4">
      <c r="B4" s="63"/>
      <c r="C4" s="65" t="s">
        <v>54</v>
      </c>
      <c r="D4" s="65" t="s">
        <v>65</v>
      </c>
      <c r="E4" s="65" t="s">
        <v>55</v>
      </c>
      <c r="F4" s="65" t="s">
        <v>64</v>
      </c>
      <c r="G4" s="65" t="s">
        <v>56</v>
      </c>
      <c r="H4" s="65" t="s">
        <v>57</v>
      </c>
      <c r="I4" s="65" t="s">
        <v>3</v>
      </c>
      <c r="J4" s="65" t="s">
        <v>58</v>
      </c>
      <c r="K4" s="68" t="s">
        <v>62</v>
      </c>
      <c r="L4" s="69"/>
      <c r="M4" s="65" t="s">
        <v>59</v>
      </c>
    </row>
    <row r="5" spans="1:13" ht="16.5" customHeight="1" thickBot="1" x14ac:dyDescent="0.45">
      <c r="B5" s="64"/>
      <c r="C5" s="66"/>
      <c r="D5" s="66"/>
      <c r="E5" s="66"/>
      <c r="F5" s="66"/>
      <c r="G5" s="66"/>
      <c r="H5" s="66"/>
      <c r="I5" s="66"/>
      <c r="J5" s="66"/>
      <c r="K5" s="39" t="s">
        <v>6</v>
      </c>
      <c r="L5" s="40" t="s">
        <v>7</v>
      </c>
      <c r="M5" s="66"/>
    </row>
    <row r="6" spans="1:13" ht="16.5" customHeight="1" x14ac:dyDescent="0.4">
      <c r="A6" s="2">
        <f t="shared" ref="A6:A37" si="3">ROW()-5</f>
        <v>1</v>
      </c>
      <c r="B6" s="9" t="str">
        <f>IF($C6="","",F6&amp;COUNTIF($F$6:F6,F6))</f>
        <v>いちき串木野市1</v>
      </c>
      <c r="C6" s="42" t="s">
        <v>146</v>
      </c>
      <c r="D6" s="42" t="s">
        <v>147</v>
      </c>
      <c r="E6" s="42" t="s">
        <v>148</v>
      </c>
      <c r="F6" s="42" t="s">
        <v>21</v>
      </c>
      <c r="G6" s="42" t="s">
        <v>149</v>
      </c>
      <c r="H6" s="42" t="s">
        <v>150</v>
      </c>
      <c r="I6" s="42" t="s">
        <v>718</v>
      </c>
      <c r="J6" s="42" t="s">
        <v>151</v>
      </c>
      <c r="K6" s="34" t="s">
        <v>52</v>
      </c>
      <c r="L6" s="35" t="s">
        <v>52</v>
      </c>
      <c r="M6" s="43" t="s">
        <v>152</v>
      </c>
    </row>
    <row r="7" spans="1:13" ht="16.5" customHeight="1" x14ac:dyDescent="0.4">
      <c r="A7" s="2">
        <f t="shared" si="3"/>
        <v>2</v>
      </c>
      <c r="B7" s="10" t="str">
        <f>IF($C7="","",F7&amp;COUNTIF($F$6:F7,F7))</f>
        <v>いちき串木野市2</v>
      </c>
      <c r="C7" s="42" t="s">
        <v>363</v>
      </c>
      <c r="D7" s="42" t="s">
        <v>364</v>
      </c>
      <c r="E7" s="42" t="s">
        <v>365</v>
      </c>
      <c r="F7" s="42" t="s">
        <v>21</v>
      </c>
      <c r="G7" s="42" t="s">
        <v>366</v>
      </c>
      <c r="H7" s="42" t="s">
        <v>367</v>
      </c>
      <c r="I7" s="42" t="s">
        <v>368</v>
      </c>
      <c r="J7" s="42" t="s">
        <v>369</v>
      </c>
      <c r="K7" s="34" t="s">
        <v>370</v>
      </c>
      <c r="L7" s="35" t="s">
        <v>52</v>
      </c>
      <c r="M7" s="43" t="s">
        <v>584</v>
      </c>
    </row>
    <row r="8" spans="1:13" ht="16.5" customHeight="1" x14ac:dyDescent="0.4">
      <c r="A8" s="2">
        <f t="shared" si="3"/>
        <v>3</v>
      </c>
      <c r="B8" s="10" t="str">
        <f>IF($C8="","",F8&amp;COUNTIF($F$6:F8,F8))</f>
        <v>さつま町1</v>
      </c>
      <c r="C8" s="42" t="s">
        <v>363</v>
      </c>
      <c r="D8" s="42" t="s">
        <v>384</v>
      </c>
      <c r="E8" s="42" t="s">
        <v>385</v>
      </c>
      <c r="F8" s="42" t="s">
        <v>30</v>
      </c>
      <c r="G8" s="42" t="s">
        <v>386</v>
      </c>
      <c r="H8" s="42" t="s">
        <v>387</v>
      </c>
      <c r="I8" s="42" t="s">
        <v>388</v>
      </c>
      <c r="J8" s="42" t="s">
        <v>389</v>
      </c>
      <c r="K8" s="34" t="s">
        <v>52</v>
      </c>
      <c r="L8" s="35" t="s">
        <v>52</v>
      </c>
      <c r="M8" s="43" t="s">
        <v>584</v>
      </c>
    </row>
    <row r="9" spans="1:13" ht="16.5" customHeight="1" x14ac:dyDescent="0.4">
      <c r="A9" s="2">
        <f t="shared" si="3"/>
        <v>4</v>
      </c>
      <c r="B9" s="10" t="str">
        <f>IF($C9="","",F9&amp;COUNTIF($F$6:F9,F9))</f>
        <v>さつま町2</v>
      </c>
      <c r="C9" s="42" t="s">
        <v>301</v>
      </c>
      <c r="D9" s="42" t="s">
        <v>302</v>
      </c>
      <c r="E9" s="42" t="s">
        <v>303</v>
      </c>
      <c r="F9" s="42" t="s">
        <v>30</v>
      </c>
      <c r="G9" s="42" t="s">
        <v>304</v>
      </c>
      <c r="H9" s="42" t="s">
        <v>305</v>
      </c>
      <c r="I9" s="42" t="s">
        <v>306</v>
      </c>
      <c r="J9" s="42" t="s">
        <v>307</v>
      </c>
      <c r="K9" s="34" t="s">
        <v>52</v>
      </c>
      <c r="L9" s="35" t="s">
        <v>52</v>
      </c>
      <c r="M9" s="43" t="s">
        <v>584</v>
      </c>
    </row>
    <row r="10" spans="1:13" ht="16.5" customHeight="1" x14ac:dyDescent="0.4">
      <c r="A10" s="2">
        <f t="shared" si="3"/>
        <v>5</v>
      </c>
      <c r="B10" s="10" t="str">
        <f>IF($C10="","",F10&amp;COUNTIF($F$6:F10,F10))</f>
        <v>阿久根市1</v>
      </c>
      <c r="C10" s="42" t="s">
        <v>74</v>
      </c>
      <c r="D10" s="42" t="s">
        <v>75</v>
      </c>
      <c r="E10" s="42" t="s">
        <v>76</v>
      </c>
      <c r="F10" s="42" t="s">
        <v>12</v>
      </c>
      <c r="G10" s="42" t="s">
        <v>77</v>
      </c>
      <c r="H10" s="42" t="s">
        <v>78</v>
      </c>
      <c r="I10" s="42" t="s">
        <v>79</v>
      </c>
      <c r="J10" s="42" t="s">
        <v>80</v>
      </c>
      <c r="K10" s="34" t="s">
        <v>52</v>
      </c>
      <c r="L10" s="35" t="s">
        <v>52</v>
      </c>
      <c r="M10" s="43" t="s">
        <v>81</v>
      </c>
    </row>
    <row r="11" spans="1:13" ht="16.5" customHeight="1" x14ac:dyDescent="0.4">
      <c r="A11" s="2">
        <f t="shared" si="3"/>
        <v>6</v>
      </c>
      <c r="B11" s="10" t="str">
        <f>IF($C11="","",F11&amp;COUNTIF($F$6:F11,F11))</f>
        <v>阿久根市2</v>
      </c>
      <c r="C11" s="42" t="s">
        <v>247</v>
      </c>
      <c r="D11" s="42" t="s">
        <v>248</v>
      </c>
      <c r="E11" s="42" t="s">
        <v>249</v>
      </c>
      <c r="F11" s="42" t="s">
        <v>12</v>
      </c>
      <c r="G11" s="42" t="s">
        <v>250</v>
      </c>
      <c r="H11" s="42" t="s">
        <v>251</v>
      </c>
      <c r="I11" s="42" t="s">
        <v>252</v>
      </c>
      <c r="J11" s="42" t="s">
        <v>253</v>
      </c>
      <c r="K11" s="34" t="s">
        <v>52</v>
      </c>
      <c r="L11" s="35" t="s">
        <v>52</v>
      </c>
      <c r="M11" s="43" t="s">
        <v>584</v>
      </c>
    </row>
    <row r="12" spans="1:13" ht="16.5" customHeight="1" x14ac:dyDescent="0.4">
      <c r="A12" s="2">
        <f t="shared" si="3"/>
        <v>7</v>
      </c>
      <c r="B12" s="10" t="str">
        <f>IF($C12="","",F12&amp;COUNTIF($F$6:F12,F12))</f>
        <v>姶良市1</v>
      </c>
      <c r="C12" s="42" t="s">
        <v>116</v>
      </c>
      <c r="D12" s="42" t="s">
        <v>117</v>
      </c>
      <c r="E12" s="42" t="s">
        <v>118</v>
      </c>
      <c r="F12" s="42" t="s">
        <v>27</v>
      </c>
      <c r="G12" s="42" t="s">
        <v>119</v>
      </c>
      <c r="H12" s="42" t="s">
        <v>120</v>
      </c>
      <c r="I12" s="42" t="s">
        <v>121</v>
      </c>
      <c r="J12" s="42" t="s">
        <v>122</v>
      </c>
      <c r="K12" s="34" t="s">
        <v>52</v>
      </c>
      <c r="L12" s="35" t="s">
        <v>52</v>
      </c>
      <c r="M12" s="43" t="s">
        <v>123</v>
      </c>
    </row>
    <row r="13" spans="1:13" ht="16.5" customHeight="1" x14ac:dyDescent="0.4">
      <c r="A13" s="2">
        <f t="shared" si="3"/>
        <v>8</v>
      </c>
      <c r="B13" s="10" t="str">
        <f>IF($C13="","",F13&amp;COUNTIF($F$6:F13,F13))</f>
        <v>姶良市2</v>
      </c>
      <c r="C13" s="42" t="s">
        <v>153</v>
      </c>
      <c r="D13" s="42" t="s">
        <v>154</v>
      </c>
      <c r="E13" s="42" t="s">
        <v>118</v>
      </c>
      <c r="F13" s="42" t="s">
        <v>27</v>
      </c>
      <c r="G13" s="42" t="s">
        <v>155</v>
      </c>
      <c r="H13" s="42" t="s">
        <v>156</v>
      </c>
      <c r="I13" s="42" t="s">
        <v>157</v>
      </c>
      <c r="J13" s="42" t="s">
        <v>158</v>
      </c>
      <c r="K13" s="34" t="s">
        <v>52</v>
      </c>
      <c r="L13" s="35" t="s">
        <v>52</v>
      </c>
      <c r="M13" s="43" t="s">
        <v>159</v>
      </c>
    </row>
    <row r="14" spans="1:13" ht="16.5" customHeight="1" x14ac:dyDescent="0.4">
      <c r="A14" s="2">
        <f t="shared" si="3"/>
        <v>9</v>
      </c>
      <c r="B14" s="10" t="str">
        <f>IF($C14="","",F14&amp;COUNTIF($F$6:F14,F14))</f>
        <v>姶良市3</v>
      </c>
      <c r="C14" s="42" t="s">
        <v>390</v>
      </c>
      <c r="D14" s="42" t="s">
        <v>391</v>
      </c>
      <c r="E14" s="42" t="s">
        <v>296</v>
      </c>
      <c r="F14" s="42" t="s">
        <v>27</v>
      </c>
      <c r="G14" s="42" t="s">
        <v>392</v>
      </c>
      <c r="H14" s="42" t="s">
        <v>393</v>
      </c>
      <c r="I14" s="42" t="s">
        <v>394</v>
      </c>
      <c r="J14" s="42" t="s">
        <v>395</v>
      </c>
      <c r="K14" s="34" t="s">
        <v>52</v>
      </c>
      <c r="L14" s="35" t="s">
        <v>52</v>
      </c>
      <c r="M14" s="43" t="s">
        <v>585</v>
      </c>
    </row>
    <row r="15" spans="1:13" ht="16.5" customHeight="1" x14ac:dyDescent="0.4">
      <c r="A15" s="2">
        <f t="shared" si="3"/>
        <v>10</v>
      </c>
      <c r="B15" s="10" t="str">
        <f>IF($C15="","",F15&amp;COUNTIF($F$6:F15,F15))</f>
        <v>姶良市4</v>
      </c>
      <c r="C15" s="42" t="s">
        <v>240</v>
      </c>
      <c r="D15" s="42" t="s">
        <v>241</v>
      </c>
      <c r="E15" s="42" t="s">
        <v>242</v>
      </c>
      <c r="F15" s="42" t="s">
        <v>27</v>
      </c>
      <c r="G15" s="42" t="s">
        <v>243</v>
      </c>
      <c r="H15" s="42" t="s">
        <v>244</v>
      </c>
      <c r="I15" s="42" t="s">
        <v>245</v>
      </c>
      <c r="J15" s="42" t="s">
        <v>246</v>
      </c>
      <c r="K15" s="34" t="s">
        <v>52</v>
      </c>
      <c r="L15" s="35" t="s">
        <v>52</v>
      </c>
      <c r="M15" s="43" t="s">
        <v>584</v>
      </c>
    </row>
    <row r="16" spans="1:13" ht="16.5" customHeight="1" x14ac:dyDescent="0.4">
      <c r="A16" s="2">
        <f t="shared" si="3"/>
        <v>11</v>
      </c>
      <c r="B16" s="10" t="str">
        <f>IF($C16="","",F16&amp;COUNTIF($F$6:F16,F16))</f>
        <v>姶良市5</v>
      </c>
      <c r="C16" s="42" t="s">
        <v>294</v>
      </c>
      <c r="D16" s="42" t="s">
        <v>295</v>
      </c>
      <c r="E16" s="42" t="s">
        <v>296</v>
      </c>
      <c r="F16" s="42" t="s">
        <v>27</v>
      </c>
      <c r="G16" s="42" t="s">
        <v>297</v>
      </c>
      <c r="H16" s="42" t="s">
        <v>298</v>
      </c>
      <c r="I16" s="42" t="s">
        <v>299</v>
      </c>
      <c r="J16" s="42" t="s">
        <v>300</v>
      </c>
      <c r="K16" s="34" t="s">
        <v>52</v>
      </c>
      <c r="L16" s="35" t="s">
        <v>52</v>
      </c>
      <c r="M16" s="43" t="s">
        <v>584</v>
      </c>
    </row>
    <row r="17" spans="1:13" ht="16.5" customHeight="1" x14ac:dyDescent="0.4">
      <c r="A17" s="2">
        <f t="shared" si="3"/>
        <v>12</v>
      </c>
      <c r="B17" s="10" t="str">
        <f>IF($C17="","",F17&amp;COUNTIF($F$6:F17,F17))</f>
        <v>姶良市6</v>
      </c>
      <c r="C17" s="42" t="s">
        <v>280</v>
      </c>
      <c r="D17" s="42" t="s">
        <v>281</v>
      </c>
      <c r="E17" s="42" t="s">
        <v>282</v>
      </c>
      <c r="F17" s="42" t="s">
        <v>27</v>
      </c>
      <c r="G17" s="42" t="s">
        <v>283</v>
      </c>
      <c r="H17" s="42" t="s">
        <v>284</v>
      </c>
      <c r="I17" s="42" t="s">
        <v>285</v>
      </c>
      <c r="J17" s="42" t="s">
        <v>286</v>
      </c>
      <c r="K17" s="34" t="s">
        <v>52</v>
      </c>
      <c r="L17" s="35" t="s">
        <v>52</v>
      </c>
      <c r="M17" s="43" t="s">
        <v>584</v>
      </c>
    </row>
    <row r="18" spans="1:13" ht="16.5" customHeight="1" x14ac:dyDescent="0.4">
      <c r="A18" s="2">
        <f t="shared" si="3"/>
        <v>13</v>
      </c>
      <c r="B18" s="10" t="str">
        <f>IF($C18="","",F18&amp;COUNTIF($F$6:F18,F18))</f>
        <v>伊佐市1</v>
      </c>
      <c r="C18" s="42" t="s">
        <v>186</v>
      </c>
      <c r="D18" s="42" t="s">
        <v>187</v>
      </c>
      <c r="E18" s="42" t="s">
        <v>188</v>
      </c>
      <c r="F18" s="42" t="s">
        <v>26</v>
      </c>
      <c r="G18" s="42" t="s">
        <v>189</v>
      </c>
      <c r="H18" s="42" t="s">
        <v>190</v>
      </c>
      <c r="I18" s="42" t="s">
        <v>191</v>
      </c>
      <c r="J18" s="42" t="s">
        <v>192</v>
      </c>
      <c r="K18" s="34" t="s">
        <v>52</v>
      </c>
      <c r="L18" s="35" t="s">
        <v>52</v>
      </c>
      <c r="M18" s="43" t="s">
        <v>584</v>
      </c>
    </row>
    <row r="19" spans="1:13" ht="16.5" customHeight="1" x14ac:dyDescent="0.4">
      <c r="A19" s="2">
        <f t="shared" si="3"/>
        <v>14</v>
      </c>
      <c r="B19" s="10" t="str">
        <f>IF($C19="","",F19&amp;COUNTIF($F$6:F19,F19))</f>
        <v>伊仙町1</v>
      </c>
      <c r="C19" s="42" t="s">
        <v>431</v>
      </c>
      <c r="D19" s="42" t="s">
        <v>432</v>
      </c>
      <c r="E19" s="42" t="s">
        <v>433</v>
      </c>
      <c r="F19" s="42" t="s">
        <v>48</v>
      </c>
      <c r="G19" s="42" t="s">
        <v>434</v>
      </c>
      <c r="H19" s="42" t="s">
        <v>435</v>
      </c>
      <c r="I19" s="42" t="s">
        <v>436</v>
      </c>
      <c r="J19" s="42" t="s">
        <v>437</v>
      </c>
      <c r="K19" s="34" t="s">
        <v>52</v>
      </c>
      <c r="L19" s="35" t="s">
        <v>52</v>
      </c>
      <c r="M19" s="43" t="s">
        <v>584</v>
      </c>
    </row>
    <row r="20" spans="1:13" ht="16.5" customHeight="1" x14ac:dyDescent="0.4">
      <c r="A20" s="2">
        <f t="shared" si="3"/>
        <v>15</v>
      </c>
      <c r="B20" s="10" t="str">
        <f>IF($C20="","",F20&amp;COUNTIF($F$6:F20,F20))</f>
        <v>奄美市1</v>
      </c>
      <c r="C20" s="42" t="s">
        <v>417</v>
      </c>
      <c r="D20" s="42" t="s">
        <v>418</v>
      </c>
      <c r="E20" s="42" t="s">
        <v>419</v>
      </c>
      <c r="F20" s="42" t="s">
        <v>24</v>
      </c>
      <c r="G20" s="42" t="s">
        <v>420</v>
      </c>
      <c r="H20" s="42" t="s">
        <v>421</v>
      </c>
      <c r="I20" s="42" t="s">
        <v>422</v>
      </c>
      <c r="J20" s="42" t="s">
        <v>423</v>
      </c>
      <c r="K20" s="34" t="s">
        <v>52</v>
      </c>
      <c r="L20" s="35" t="s">
        <v>52</v>
      </c>
      <c r="M20" s="43" t="s">
        <v>584</v>
      </c>
    </row>
    <row r="21" spans="1:13" ht="16.5" customHeight="1" x14ac:dyDescent="0.4">
      <c r="A21" s="2">
        <f t="shared" si="3"/>
        <v>16</v>
      </c>
      <c r="B21" s="10" t="str">
        <f>IF($C21="","",F21&amp;COUNTIF($F$6:F21,F21))</f>
        <v>奄美市2</v>
      </c>
      <c r="C21" s="42" t="s">
        <v>747</v>
      </c>
      <c r="D21" s="42" t="s">
        <v>760</v>
      </c>
      <c r="E21" s="42" t="s">
        <v>761</v>
      </c>
      <c r="F21" s="42" t="s">
        <v>24</v>
      </c>
      <c r="G21" s="42" t="s">
        <v>748</v>
      </c>
      <c r="H21" s="42" t="s">
        <v>762</v>
      </c>
      <c r="I21" s="42" t="s">
        <v>749</v>
      </c>
      <c r="J21" s="42" t="s">
        <v>750</v>
      </c>
      <c r="K21" s="34" t="s">
        <v>370</v>
      </c>
      <c r="L21" s="35" t="s">
        <v>52</v>
      </c>
      <c r="M21" s="43" t="s">
        <v>751</v>
      </c>
    </row>
    <row r="22" spans="1:13" ht="16.5" customHeight="1" x14ac:dyDescent="0.4">
      <c r="A22" s="2">
        <f t="shared" si="3"/>
        <v>17</v>
      </c>
      <c r="B22" s="10" t="str">
        <f>IF($C22="","",F22&amp;COUNTIF($F$6:F22,F22))</f>
        <v>屋久島町1</v>
      </c>
      <c r="C22" s="42" t="s">
        <v>110</v>
      </c>
      <c r="D22" s="42" t="s">
        <v>111</v>
      </c>
      <c r="E22" s="42" t="s">
        <v>112</v>
      </c>
      <c r="F22" s="42" t="s">
        <v>40</v>
      </c>
      <c r="G22" s="42" t="s">
        <v>113</v>
      </c>
      <c r="H22" s="42" t="s">
        <v>114</v>
      </c>
      <c r="I22" s="42" t="s">
        <v>115</v>
      </c>
      <c r="J22" s="42" t="s">
        <v>718</v>
      </c>
      <c r="K22" s="34" t="s">
        <v>52</v>
      </c>
      <c r="L22" s="35" t="s">
        <v>52</v>
      </c>
      <c r="M22" s="43" t="s">
        <v>728</v>
      </c>
    </row>
    <row r="23" spans="1:13" ht="16.5" customHeight="1" x14ac:dyDescent="0.4">
      <c r="A23" s="2">
        <f t="shared" si="3"/>
        <v>18</v>
      </c>
      <c r="B23" s="10" t="str">
        <f>IF($C23="","",F23&amp;COUNTIF($F$6:F23,F23))</f>
        <v>屋久島町2</v>
      </c>
      <c r="C23" s="42" t="s">
        <v>180</v>
      </c>
      <c r="D23" s="42" t="s">
        <v>181</v>
      </c>
      <c r="E23" s="42" t="s">
        <v>112</v>
      </c>
      <c r="F23" s="42" t="s">
        <v>40</v>
      </c>
      <c r="G23" s="42" t="s">
        <v>182</v>
      </c>
      <c r="H23" s="42" t="s">
        <v>183</v>
      </c>
      <c r="I23" s="42" t="s">
        <v>184</v>
      </c>
      <c r="J23" s="42" t="s">
        <v>185</v>
      </c>
      <c r="K23" s="34" t="s">
        <v>52</v>
      </c>
      <c r="L23" s="35" t="s">
        <v>52</v>
      </c>
      <c r="M23" s="43" t="s">
        <v>584</v>
      </c>
    </row>
    <row r="24" spans="1:13" ht="16.5" customHeight="1" x14ac:dyDescent="0.4">
      <c r="A24" s="2">
        <f t="shared" si="3"/>
        <v>19</v>
      </c>
      <c r="B24" s="10" t="str">
        <f>IF($C24="","",F24&amp;COUNTIF($F$6:F24,F24))</f>
        <v>肝付町1</v>
      </c>
      <c r="C24" s="42" t="s">
        <v>335</v>
      </c>
      <c r="D24" s="42" t="s">
        <v>336</v>
      </c>
      <c r="E24" s="42" t="s">
        <v>337</v>
      </c>
      <c r="F24" s="42" t="s">
        <v>37</v>
      </c>
      <c r="G24" s="42" t="s">
        <v>338</v>
      </c>
      <c r="H24" s="42" t="s">
        <v>339</v>
      </c>
      <c r="I24" s="42" t="s">
        <v>340</v>
      </c>
      <c r="J24" s="42" t="s">
        <v>341</v>
      </c>
      <c r="K24" s="34" t="s">
        <v>52</v>
      </c>
      <c r="L24" s="35" t="s">
        <v>52</v>
      </c>
      <c r="M24" s="43" t="s">
        <v>584</v>
      </c>
    </row>
    <row r="25" spans="1:13" ht="16.5" customHeight="1" x14ac:dyDescent="0.4">
      <c r="A25" s="2">
        <f t="shared" si="3"/>
        <v>20</v>
      </c>
      <c r="B25" s="10" t="str">
        <f>IF($C25="","",F25&amp;COUNTIF($F$6:F25,F25))</f>
        <v>肝付町2</v>
      </c>
      <c r="C25" s="42" t="s">
        <v>469</v>
      </c>
      <c r="D25" s="42" t="s">
        <v>470</v>
      </c>
      <c r="E25" s="42" t="s">
        <v>471</v>
      </c>
      <c r="F25" s="42" t="s">
        <v>37</v>
      </c>
      <c r="G25" s="42" t="s">
        <v>472</v>
      </c>
      <c r="H25" s="42" t="s">
        <v>473</v>
      </c>
      <c r="I25" s="42" t="s">
        <v>474</v>
      </c>
      <c r="J25" s="42" t="s">
        <v>475</v>
      </c>
      <c r="K25" s="34" t="s">
        <v>52</v>
      </c>
      <c r="L25" s="35" t="s">
        <v>52</v>
      </c>
      <c r="M25" s="43" t="s">
        <v>584</v>
      </c>
    </row>
    <row r="26" spans="1:13" ht="16.5" customHeight="1" x14ac:dyDescent="0.4">
      <c r="A26" s="2">
        <f t="shared" si="3"/>
        <v>21</v>
      </c>
      <c r="B26" s="10" t="str">
        <f>IF($C26="","",F26&amp;COUNTIF($F$6:F26,F26))</f>
        <v>肝付町3</v>
      </c>
      <c r="C26" s="42" t="s">
        <v>721</v>
      </c>
      <c r="D26" s="42" t="s">
        <v>722</v>
      </c>
      <c r="E26" s="42" t="s">
        <v>723</v>
      </c>
      <c r="F26" s="42" t="s">
        <v>37</v>
      </c>
      <c r="G26" s="42" t="s">
        <v>724</v>
      </c>
      <c r="H26" s="42" t="s">
        <v>725</v>
      </c>
      <c r="I26" s="42" t="s">
        <v>726</v>
      </c>
      <c r="J26" s="42" t="s">
        <v>727</v>
      </c>
      <c r="K26" s="34" t="s">
        <v>52</v>
      </c>
      <c r="L26" s="35" t="s">
        <v>52</v>
      </c>
      <c r="M26" s="62" t="s">
        <v>736</v>
      </c>
    </row>
    <row r="27" spans="1:13" ht="16.5" customHeight="1" x14ac:dyDescent="0.4">
      <c r="A27" s="2">
        <f t="shared" si="3"/>
        <v>22</v>
      </c>
      <c r="B27" s="10" t="str">
        <f>IF($C27="","",F27&amp;COUNTIF($F$6:F27,F27))</f>
        <v>喜界町1</v>
      </c>
      <c r="C27" s="42" t="s">
        <v>261</v>
      </c>
      <c r="D27" s="42" t="s">
        <v>262</v>
      </c>
      <c r="E27" s="42" t="s">
        <v>263</v>
      </c>
      <c r="F27" s="42" t="s">
        <v>45</v>
      </c>
      <c r="G27" s="42" t="s">
        <v>264</v>
      </c>
      <c r="H27" s="42" t="s">
        <v>265</v>
      </c>
      <c r="I27" s="42" t="s">
        <v>266</v>
      </c>
      <c r="J27" s="42" t="s">
        <v>267</v>
      </c>
      <c r="K27" s="34" t="s">
        <v>52</v>
      </c>
      <c r="L27" s="35" t="s">
        <v>52</v>
      </c>
      <c r="M27" s="62" t="s">
        <v>585</v>
      </c>
    </row>
    <row r="28" spans="1:13" ht="16.5" customHeight="1" x14ac:dyDescent="0.4">
      <c r="A28" s="2">
        <f t="shared" si="3"/>
        <v>23</v>
      </c>
      <c r="B28" s="10" t="str">
        <f>IF($C28="","",F28&amp;COUNTIF($F$6:F28,F28))</f>
        <v>喜界町2</v>
      </c>
      <c r="C28" s="42" t="s">
        <v>268</v>
      </c>
      <c r="D28" s="42" t="s">
        <v>262</v>
      </c>
      <c r="E28" s="42" t="s">
        <v>269</v>
      </c>
      <c r="F28" s="42" t="s">
        <v>45</v>
      </c>
      <c r="G28" s="42" t="s">
        <v>270</v>
      </c>
      <c r="H28" s="42" t="s">
        <v>271</v>
      </c>
      <c r="I28" s="42" t="s">
        <v>272</v>
      </c>
      <c r="J28" s="42" t="s">
        <v>267</v>
      </c>
      <c r="K28" s="34" t="s">
        <v>52</v>
      </c>
      <c r="L28" s="35" t="s">
        <v>52</v>
      </c>
      <c r="M28" s="53" t="s">
        <v>586</v>
      </c>
    </row>
    <row r="29" spans="1:13" ht="16.5" customHeight="1" x14ac:dyDescent="0.4">
      <c r="A29" s="2">
        <f t="shared" si="3"/>
        <v>24</v>
      </c>
      <c r="B29" s="10" t="str">
        <f>IF($C29="","",F29&amp;COUNTIF($F$6:F29,F29))</f>
        <v>薩摩川内市1</v>
      </c>
      <c r="C29" s="42" t="s">
        <v>329</v>
      </c>
      <c r="D29" s="42" t="s">
        <v>330</v>
      </c>
      <c r="E29" s="42" t="s">
        <v>222</v>
      </c>
      <c r="F29" s="42" t="s">
        <v>17</v>
      </c>
      <c r="G29" s="42" t="s">
        <v>331</v>
      </c>
      <c r="H29" s="42" t="s">
        <v>332</v>
      </c>
      <c r="I29" s="42" t="s">
        <v>333</v>
      </c>
      <c r="J29" s="42" t="s">
        <v>334</v>
      </c>
      <c r="K29" s="34" t="s">
        <v>52</v>
      </c>
      <c r="L29" s="35" t="s">
        <v>52</v>
      </c>
      <c r="M29" s="43" t="s">
        <v>584</v>
      </c>
    </row>
    <row r="30" spans="1:13" ht="16.5" customHeight="1" x14ac:dyDescent="0.4">
      <c r="A30" s="2">
        <f t="shared" si="3"/>
        <v>25</v>
      </c>
      <c r="B30" s="10" t="str">
        <f>IF($C30="","",F30&amp;COUNTIF($F$6:F30,F30))</f>
        <v>薩摩川内市2</v>
      </c>
      <c r="C30" s="42" t="s">
        <v>315</v>
      </c>
      <c r="D30" s="42" t="s">
        <v>316</v>
      </c>
      <c r="E30" s="42" t="s">
        <v>317</v>
      </c>
      <c r="F30" s="42" t="s">
        <v>17</v>
      </c>
      <c r="G30" s="42" t="s">
        <v>318</v>
      </c>
      <c r="H30" s="42" t="s">
        <v>319</v>
      </c>
      <c r="I30" s="42" t="s">
        <v>320</v>
      </c>
      <c r="J30" s="42" t="s">
        <v>321</v>
      </c>
      <c r="K30" s="34" t="s">
        <v>52</v>
      </c>
      <c r="L30" s="35" t="s">
        <v>52</v>
      </c>
      <c r="M30" s="43" t="s">
        <v>584</v>
      </c>
    </row>
    <row r="31" spans="1:13" ht="16.5" customHeight="1" x14ac:dyDescent="0.4">
      <c r="A31" s="2">
        <f t="shared" si="3"/>
        <v>26</v>
      </c>
      <c r="B31" s="10" t="str">
        <f>IF($C31="","",F31&amp;COUNTIF($F$6:F31,F31))</f>
        <v>薩摩川内市3</v>
      </c>
      <c r="C31" s="42" t="s">
        <v>200</v>
      </c>
      <c r="D31" s="42" t="s">
        <v>201</v>
      </c>
      <c r="E31" s="42" t="s">
        <v>202</v>
      </c>
      <c r="F31" s="42" t="s">
        <v>17</v>
      </c>
      <c r="G31" s="42" t="s">
        <v>203</v>
      </c>
      <c r="H31" s="42" t="s">
        <v>204</v>
      </c>
      <c r="I31" s="42" t="s">
        <v>205</v>
      </c>
      <c r="J31" s="42" t="s">
        <v>206</v>
      </c>
      <c r="K31" s="34" t="s">
        <v>52</v>
      </c>
      <c r="L31" s="35" t="s">
        <v>52</v>
      </c>
      <c r="M31" s="43" t="s">
        <v>584</v>
      </c>
    </row>
    <row r="32" spans="1:13" ht="16.5" customHeight="1" x14ac:dyDescent="0.4">
      <c r="A32" s="2">
        <f t="shared" si="3"/>
        <v>27</v>
      </c>
      <c r="B32" s="10" t="str">
        <f>IF($C32="","",F32&amp;COUNTIF($F$6:F32,F32))</f>
        <v>薩摩川内市4</v>
      </c>
      <c r="C32" s="42" t="s">
        <v>308</v>
      </c>
      <c r="D32" s="42" t="s">
        <v>309</v>
      </c>
      <c r="E32" s="42" t="s">
        <v>310</v>
      </c>
      <c r="F32" s="42" t="s">
        <v>17</v>
      </c>
      <c r="G32" s="42" t="s">
        <v>311</v>
      </c>
      <c r="H32" s="42" t="s">
        <v>312</v>
      </c>
      <c r="I32" s="42" t="s">
        <v>313</v>
      </c>
      <c r="J32" s="42" t="s">
        <v>314</v>
      </c>
      <c r="K32" s="34" t="s">
        <v>52</v>
      </c>
      <c r="L32" s="35" t="s">
        <v>52</v>
      </c>
      <c r="M32" s="43" t="s">
        <v>584</v>
      </c>
    </row>
    <row r="33" spans="1:13" ht="16.5" customHeight="1" x14ac:dyDescent="0.4">
      <c r="A33" s="2">
        <f t="shared" si="3"/>
        <v>28</v>
      </c>
      <c r="B33" s="10" t="str">
        <f>IF($C33="","",F33&amp;COUNTIF($F$6:F33,F33))</f>
        <v>薩摩川内市5</v>
      </c>
      <c r="C33" s="42" t="s">
        <v>371</v>
      </c>
      <c r="D33" s="42" t="s">
        <v>372</v>
      </c>
      <c r="E33" s="42" t="s">
        <v>222</v>
      </c>
      <c r="F33" s="42" t="s">
        <v>17</v>
      </c>
      <c r="G33" s="42" t="s">
        <v>373</v>
      </c>
      <c r="H33" s="42" t="s">
        <v>374</v>
      </c>
      <c r="I33" s="42" t="s">
        <v>375</v>
      </c>
      <c r="J33" s="42" t="s">
        <v>376</v>
      </c>
      <c r="K33" s="34" t="s">
        <v>52</v>
      </c>
      <c r="L33" s="35" t="s">
        <v>52</v>
      </c>
      <c r="M33" s="43" t="s">
        <v>584</v>
      </c>
    </row>
    <row r="34" spans="1:13" ht="16.5" customHeight="1" x14ac:dyDescent="0.4">
      <c r="A34" s="2">
        <f t="shared" si="3"/>
        <v>29</v>
      </c>
      <c r="B34" s="10" t="str">
        <f>IF($C34="","",F34&amp;COUNTIF($F$6:F34,F34))</f>
        <v>薩摩川内市6</v>
      </c>
      <c r="C34" s="42" t="s">
        <v>227</v>
      </c>
      <c r="D34" s="42" t="s">
        <v>215</v>
      </c>
      <c r="E34" s="42" t="s">
        <v>228</v>
      </c>
      <c r="F34" s="42" t="s">
        <v>17</v>
      </c>
      <c r="G34" s="42" t="s">
        <v>229</v>
      </c>
      <c r="H34" s="42" t="s">
        <v>230</v>
      </c>
      <c r="I34" s="42" t="s">
        <v>231</v>
      </c>
      <c r="J34" s="42" t="s">
        <v>232</v>
      </c>
      <c r="K34" s="34" t="s">
        <v>52</v>
      </c>
      <c r="L34" s="35" t="s">
        <v>52</v>
      </c>
      <c r="M34" s="43" t="s">
        <v>584</v>
      </c>
    </row>
    <row r="35" spans="1:13" ht="16.5" customHeight="1" x14ac:dyDescent="0.4">
      <c r="A35" s="2">
        <f t="shared" si="3"/>
        <v>30</v>
      </c>
      <c r="B35" s="10" t="str">
        <f>IF($C35="","",F35&amp;COUNTIF($F$6:F35,F35))</f>
        <v>薩摩川内市7</v>
      </c>
      <c r="C35" s="42" t="s">
        <v>214</v>
      </c>
      <c r="D35" s="42" t="s">
        <v>215</v>
      </c>
      <c r="E35" s="42" t="s">
        <v>216</v>
      </c>
      <c r="F35" s="42" t="s">
        <v>17</v>
      </c>
      <c r="G35" s="42" t="s">
        <v>217</v>
      </c>
      <c r="H35" s="42" t="s">
        <v>218</v>
      </c>
      <c r="I35" s="42" t="s">
        <v>219</v>
      </c>
      <c r="J35" s="42" t="s">
        <v>220</v>
      </c>
      <c r="K35" s="34" t="s">
        <v>52</v>
      </c>
      <c r="L35" s="35" t="s">
        <v>52</v>
      </c>
      <c r="M35" s="43" t="s">
        <v>584</v>
      </c>
    </row>
    <row r="36" spans="1:13" ht="16.5" customHeight="1" x14ac:dyDescent="0.4">
      <c r="A36" s="2">
        <f t="shared" si="3"/>
        <v>31</v>
      </c>
      <c r="B36" s="10" t="str">
        <f>IF($C36="","",F36&amp;COUNTIF($F$6:F36,F36))</f>
        <v>薩摩川内市8</v>
      </c>
      <c r="C36" s="42" t="s">
        <v>221</v>
      </c>
      <c r="D36" s="42" t="s">
        <v>215</v>
      </c>
      <c r="E36" s="42" t="s">
        <v>222</v>
      </c>
      <c r="F36" s="42" t="s">
        <v>17</v>
      </c>
      <c r="G36" s="42" t="s">
        <v>223</v>
      </c>
      <c r="H36" s="42" t="s">
        <v>224</v>
      </c>
      <c r="I36" s="42" t="s">
        <v>225</v>
      </c>
      <c r="J36" s="42" t="s">
        <v>226</v>
      </c>
      <c r="K36" s="34" t="s">
        <v>52</v>
      </c>
      <c r="L36" s="35" t="s">
        <v>52</v>
      </c>
      <c r="M36" s="43" t="s">
        <v>584</v>
      </c>
    </row>
    <row r="37" spans="1:13" ht="16.5" customHeight="1" x14ac:dyDescent="0.4">
      <c r="A37" s="2">
        <f t="shared" si="3"/>
        <v>32</v>
      </c>
      <c r="B37" s="10" t="str">
        <f>IF($C37="","",F37&amp;COUNTIF($F$6:F37,F37))</f>
        <v>薩摩川内市9</v>
      </c>
      <c r="C37" s="42" t="s">
        <v>490</v>
      </c>
      <c r="D37" s="42" t="s">
        <v>491</v>
      </c>
      <c r="E37" s="42" t="s">
        <v>492</v>
      </c>
      <c r="F37" s="42" t="s">
        <v>17</v>
      </c>
      <c r="G37" s="42" t="s">
        <v>493</v>
      </c>
      <c r="H37" s="42" t="s">
        <v>494</v>
      </c>
      <c r="I37" s="42" t="s">
        <v>495</v>
      </c>
      <c r="J37" s="42" t="s">
        <v>496</v>
      </c>
      <c r="K37" s="34" t="s">
        <v>52</v>
      </c>
      <c r="L37" s="35" t="s">
        <v>52</v>
      </c>
      <c r="M37" s="43" t="s">
        <v>586</v>
      </c>
    </row>
    <row r="38" spans="1:13" ht="16.5" customHeight="1" x14ac:dyDescent="0.4">
      <c r="A38" s="2">
        <f t="shared" ref="A38:A69" si="4">ROW()-5</f>
        <v>33</v>
      </c>
      <c r="B38" s="10" t="str">
        <f>IF($C38="","",F38&amp;COUNTIF($F$6:F38,F38))</f>
        <v>薩摩川内市10</v>
      </c>
      <c r="C38" s="42" t="s">
        <v>193</v>
      </c>
      <c r="D38" s="42" t="s">
        <v>194</v>
      </c>
      <c r="E38" s="42" t="s">
        <v>195</v>
      </c>
      <c r="F38" s="42" t="s">
        <v>17</v>
      </c>
      <c r="G38" s="42" t="s">
        <v>196</v>
      </c>
      <c r="H38" s="42" t="s">
        <v>197</v>
      </c>
      <c r="I38" s="42" t="s">
        <v>198</v>
      </c>
      <c r="J38" s="42" t="s">
        <v>199</v>
      </c>
      <c r="K38" s="34" t="s">
        <v>52</v>
      </c>
      <c r="L38" s="35" t="s">
        <v>52</v>
      </c>
      <c r="M38" s="43" t="s">
        <v>584</v>
      </c>
    </row>
    <row r="39" spans="1:13" ht="16.5" customHeight="1" x14ac:dyDescent="0.4">
      <c r="A39" s="2">
        <f t="shared" si="4"/>
        <v>34</v>
      </c>
      <c r="B39" s="10" t="str">
        <f>IF($C39="","",F39&amp;COUNTIF($F$6:F39,F39))</f>
        <v>薩摩川内市11</v>
      </c>
      <c r="C39" s="42" t="s">
        <v>88</v>
      </c>
      <c r="D39" s="42" t="s">
        <v>89</v>
      </c>
      <c r="E39" s="42" t="s">
        <v>90</v>
      </c>
      <c r="F39" s="42" t="s">
        <v>17</v>
      </c>
      <c r="G39" s="42" t="s">
        <v>91</v>
      </c>
      <c r="H39" s="42" t="s">
        <v>92</v>
      </c>
      <c r="I39" s="42" t="s">
        <v>93</v>
      </c>
      <c r="J39" s="42" t="s">
        <v>94</v>
      </c>
      <c r="K39" s="34" t="s">
        <v>52</v>
      </c>
      <c r="L39" s="35" t="s">
        <v>52</v>
      </c>
      <c r="M39" s="43" t="s">
        <v>583</v>
      </c>
    </row>
    <row r="40" spans="1:13" ht="16.5" customHeight="1" x14ac:dyDescent="0.4">
      <c r="A40" s="2">
        <f t="shared" si="4"/>
        <v>35</v>
      </c>
      <c r="B40" s="10" t="str">
        <f>IF($C40="","",F40&amp;COUNTIF($F$6:F40,F40))</f>
        <v>薩摩川内市12</v>
      </c>
      <c r="C40" s="42" t="s">
        <v>138</v>
      </c>
      <c r="D40" s="42" t="s">
        <v>139</v>
      </c>
      <c r="E40" s="42" t="s">
        <v>140</v>
      </c>
      <c r="F40" s="42" t="s">
        <v>17</v>
      </c>
      <c r="G40" s="42" t="s">
        <v>141</v>
      </c>
      <c r="H40" s="42" t="s">
        <v>142</v>
      </c>
      <c r="I40" s="42" t="s">
        <v>143</v>
      </c>
      <c r="J40" s="42" t="s">
        <v>144</v>
      </c>
      <c r="K40" s="34" t="s">
        <v>52</v>
      </c>
      <c r="L40" s="35" t="s">
        <v>52</v>
      </c>
      <c r="M40" s="43" t="s">
        <v>145</v>
      </c>
    </row>
    <row r="41" spans="1:13" ht="16.5" customHeight="1" x14ac:dyDescent="0.4">
      <c r="A41" s="2">
        <f t="shared" si="4"/>
        <v>36</v>
      </c>
      <c r="B41" s="10" t="str">
        <f>IF($C41="","",F41&amp;COUNTIF($F$6:F41,F41))</f>
        <v>薩摩川内市13</v>
      </c>
      <c r="C41" s="42" t="s">
        <v>752</v>
      </c>
      <c r="D41" s="42" t="s">
        <v>763</v>
      </c>
      <c r="E41" s="42" t="s">
        <v>764</v>
      </c>
      <c r="F41" s="42" t="s">
        <v>17</v>
      </c>
      <c r="G41" s="42" t="s">
        <v>753</v>
      </c>
      <c r="H41" s="42" t="s">
        <v>765</v>
      </c>
      <c r="I41" s="42" t="s">
        <v>754</v>
      </c>
      <c r="J41" s="42" t="s">
        <v>755</v>
      </c>
      <c r="K41" s="34" t="s">
        <v>52</v>
      </c>
      <c r="L41" s="35" t="s">
        <v>52</v>
      </c>
      <c r="M41" s="43" t="s">
        <v>751</v>
      </c>
    </row>
    <row r="42" spans="1:13" ht="16.5" customHeight="1" x14ac:dyDescent="0.4">
      <c r="A42" s="2">
        <f t="shared" si="4"/>
        <v>37</v>
      </c>
      <c r="B42" s="10" t="str">
        <f>IF($C42="","",F42&amp;COUNTIF($F$6:F42,F42))</f>
        <v>志布志市1</v>
      </c>
      <c r="C42" s="42" t="s">
        <v>287</v>
      </c>
      <c r="D42" s="42" t="s">
        <v>288</v>
      </c>
      <c r="E42" s="42" t="s">
        <v>289</v>
      </c>
      <c r="F42" s="42" t="s">
        <v>23</v>
      </c>
      <c r="G42" s="42" t="s">
        <v>290</v>
      </c>
      <c r="H42" s="42" t="s">
        <v>291</v>
      </c>
      <c r="I42" s="42" t="s">
        <v>292</v>
      </c>
      <c r="J42" s="42" t="s">
        <v>293</v>
      </c>
      <c r="K42" s="34" t="s">
        <v>52</v>
      </c>
      <c r="L42" s="35" t="s">
        <v>52</v>
      </c>
      <c r="M42" s="43" t="s">
        <v>584</v>
      </c>
    </row>
    <row r="43" spans="1:13" ht="16.5" customHeight="1" x14ac:dyDescent="0.4">
      <c r="A43" s="2">
        <f t="shared" si="4"/>
        <v>38</v>
      </c>
      <c r="B43" s="10" t="str">
        <f>IF($C43="","",F43&amp;COUNTIF($F$6:F43,F43))</f>
        <v>志布志市2</v>
      </c>
      <c r="C43" s="42" t="s">
        <v>756</v>
      </c>
      <c r="D43" s="42" t="s">
        <v>766</v>
      </c>
      <c r="E43" s="42" t="s">
        <v>767</v>
      </c>
      <c r="F43" s="42" t="s">
        <v>23</v>
      </c>
      <c r="G43" s="42" t="s">
        <v>757</v>
      </c>
      <c r="H43" s="42" t="s">
        <v>768</v>
      </c>
      <c r="I43" s="42" t="s">
        <v>758</v>
      </c>
      <c r="J43" s="42" t="s">
        <v>759</v>
      </c>
      <c r="K43" s="34" t="s">
        <v>52</v>
      </c>
      <c r="L43" s="35" t="s">
        <v>370</v>
      </c>
      <c r="M43" s="43" t="s">
        <v>751</v>
      </c>
    </row>
    <row r="44" spans="1:13" ht="16.5" customHeight="1" x14ac:dyDescent="0.4">
      <c r="A44" s="2">
        <f t="shared" si="4"/>
        <v>39</v>
      </c>
      <c r="B44" s="10" t="str">
        <f>IF($C44="","",F44&amp;COUNTIF($F$6:F44,F44))</f>
        <v>指宿市1</v>
      </c>
      <c r="C44" s="42" t="s">
        <v>124</v>
      </c>
      <c r="D44" s="42" t="s">
        <v>125</v>
      </c>
      <c r="E44" s="42" t="s">
        <v>126</v>
      </c>
      <c r="F44" s="42" t="s">
        <v>14</v>
      </c>
      <c r="G44" s="42" t="s">
        <v>127</v>
      </c>
      <c r="H44" s="42" t="s">
        <v>128</v>
      </c>
      <c r="I44" s="42" t="s">
        <v>129</v>
      </c>
      <c r="J44" s="42" t="s">
        <v>130</v>
      </c>
      <c r="K44" s="34" t="s">
        <v>52</v>
      </c>
      <c r="L44" s="35" t="s">
        <v>52</v>
      </c>
      <c r="M44" s="43" t="s">
        <v>584</v>
      </c>
    </row>
    <row r="45" spans="1:13" ht="16.5" customHeight="1" x14ac:dyDescent="0.4">
      <c r="A45" s="2">
        <f t="shared" si="4"/>
        <v>40</v>
      </c>
      <c r="B45" s="10" t="str">
        <f>IF($C45="","",F45&amp;COUNTIF($F$6:F45,F45))</f>
        <v>鹿屋市1</v>
      </c>
      <c r="C45" s="42" t="s">
        <v>424</v>
      </c>
      <c r="D45" s="42" t="s">
        <v>397</v>
      </c>
      <c r="E45" s="42" t="s">
        <v>425</v>
      </c>
      <c r="F45" s="42" t="s">
        <v>10</v>
      </c>
      <c r="G45" s="42" t="s">
        <v>426</v>
      </c>
      <c r="H45" s="42" t="s">
        <v>427</v>
      </c>
      <c r="I45" s="42" t="s">
        <v>428</v>
      </c>
      <c r="J45" s="42" t="s">
        <v>429</v>
      </c>
      <c r="K45" s="34" t="s">
        <v>52</v>
      </c>
      <c r="L45" s="35" t="s">
        <v>52</v>
      </c>
      <c r="M45" s="43" t="s">
        <v>430</v>
      </c>
    </row>
    <row r="46" spans="1:13" ht="16.5" customHeight="1" x14ac:dyDescent="0.4">
      <c r="A46" s="2">
        <f t="shared" si="4"/>
        <v>41</v>
      </c>
      <c r="B46" s="10" t="str">
        <f>IF($C46="","",F46&amp;COUNTIF($F$6:F46,F46))</f>
        <v>鹿屋市2</v>
      </c>
      <c r="C46" s="42" t="s">
        <v>403</v>
      </c>
      <c r="D46" s="42" t="s">
        <v>404</v>
      </c>
      <c r="E46" s="42" t="s">
        <v>405</v>
      </c>
      <c r="F46" s="42" t="s">
        <v>10</v>
      </c>
      <c r="G46" s="42" t="s">
        <v>406</v>
      </c>
      <c r="H46" s="42" t="s">
        <v>407</v>
      </c>
      <c r="I46" s="42" t="s">
        <v>408</v>
      </c>
      <c r="J46" s="42" t="s">
        <v>409</v>
      </c>
      <c r="K46" s="34" t="s">
        <v>52</v>
      </c>
      <c r="L46" s="35" t="s">
        <v>52</v>
      </c>
      <c r="M46" s="43" t="s">
        <v>584</v>
      </c>
    </row>
    <row r="47" spans="1:13" ht="16.5" customHeight="1" x14ac:dyDescent="0.4">
      <c r="A47" s="2">
        <f t="shared" si="4"/>
        <v>42</v>
      </c>
      <c r="B47" s="10" t="str">
        <f>IF($C47="","",F47&amp;COUNTIF($F$6:F47,F47))</f>
        <v>鹿屋市3</v>
      </c>
      <c r="C47" s="42" t="s">
        <v>342</v>
      </c>
      <c r="D47" s="42" t="s">
        <v>343</v>
      </c>
      <c r="E47" s="42" t="s">
        <v>344</v>
      </c>
      <c r="F47" s="42" t="s">
        <v>10</v>
      </c>
      <c r="G47" s="42" t="s">
        <v>345</v>
      </c>
      <c r="H47" s="42" t="s">
        <v>346</v>
      </c>
      <c r="I47" s="42" t="s">
        <v>347</v>
      </c>
      <c r="J47" s="42" t="s">
        <v>348</v>
      </c>
      <c r="K47" s="34" t="s">
        <v>52</v>
      </c>
      <c r="L47" s="35" t="s">
        <v>52</v>
      </c>
      <c r="M47" s="43" t="s">
        <v>584</v>
      </c>
    </row>
    <row r="48" spans="1:13" ht="16.5" customHeight="1" x14ac:dyDescent="0.4">
      <c r="A48" s="2">
        <f t="shared" si="4"/>
        <v>43</v>
      </c>
      <c r="B48" s="10" t="str">
        <f>IF($C48="","",F48&amp;COUNTIF($F$6:F48,F48))</f>
        <v>鹿屋市4</v>
      </c>
      <c r="C48" s="42" t="s">
        <v>254</v>
      </c>
      <c r="D48" s="42" t="s">
        <v>255</v>
      </c>
      <c r="E48" s="42" t="s">
        <v>256</v>
      </c>
      <c r="F48" s="42" t="s">
        <v>10</v>
      </c>
      <c r="G48" s="42" t="s">
        <v>257</v>
      </c>
      <c r="H48" s="42" t="s">
        <v>258</v>
      </c>
      <c r="I48" s="42" t="s">
        <v>259</v>
      </c>
      <c r="J48" s="42" t="s">
        <v>260</v>
      </c>
      <c r="K48" s="34" t="s">
        <v>52</v>
      </c>
      <c r="L48" s="35" t="s">
        <v>52</v>
      </c>
      <c r="M48" s="43" t="s">
        <v>584</v>
      </c>
    </row>
    <row r="49" spans="1:13" ht="16.5" customHeight="1" x14ac:dyDescent="0.4">
      <c r="A49" s="2">
        <f t="shared" si="4"/>
        <v>44</v>
      </c>
      <c r="B49" s="10" t="str">
        <f>IF($C49="","",F49&amp;COUNTIF($F$6:F49,F49))</f>
        <v>鹿屋市5</v>
      </c>
      <c r="C49" s="42" t="s">
        <v>82</v>
      </c>
      <c r="D49" s="42" t="s">
        <v>83</v>
      </c>
      <c r="E49" s="42" t="s">
        <v>84</v>
      </c>
      <c r="F49" s="42" t="s">
        <v>10</v>
      </c>
      <c r="G49" s="42" t="s">
        <v>85</v>
      </c>
      <c r="H49" s="42" t="s">
        <v>86</v>
      </c>
      <c r="I49" s="42" t="s">
        <v>87</v>
      </c>
      <c r="J49" s="42" t="s">
        <v>718</v>
      </c>
      <c r="K49" s="34" t="s">
        <v>52</v>
      </c>
      <c r="L49" s="35" t="s">
        <v>52</v>
      </c>
      <c r="M49" s="43" t="s">
        <v>729</v>
      </c>
    </row>
    <row r="50" spans="1:13" ht="16.5" customHeight="1" x14ac:dyDescent="0.4">
      <c r="A50" s="2">
        <f t="shared" si="4"/>
        <v>45</v>
      </c>
      <c r="B50" s="10" t="str">
        <f>IF($C50="","",F50&amp;COUNTIF($F$6:F50,F50))</f>
        <v>鹿屋市6</v>
      </c>
      <c r="C50" s="42" t="s">
        <v>95</v>
      </c>
      <c r="D50" s="42" t="s">
        <v>96</v>
      </c>
      <c r="E50" s="42" t="s">
        <v>97</v>
      </c>
      <c r="F50" s="42" t="s">
        <v>10</v>
      </c>
      <c r="G50" s="42" t="s">
        <v>98</v>
      </c>
      <c r="H50" s="42" t="s">
        <v>99</v>
      </c>
      <c r="I50" s="42" t="s">
        <v>100</v>
      </c>
      <c r="J50" s="42" t="s">
        <v>101</v>
      </c>
      <c r="K50" s="34"/>
      <c r="L50" s="35" t="s">
        <v>52</v>
      </c>
      <c r="M50" s="43" t="s">
        <v>583</v>
      </c>
    </row>
    <row r="51" spans="1:13" ht="16.5" customHeight="1" x14ac:dyDescent="0.4">
      <c r="A51" s="2">
        <f t="shared" si="4"/>
        <v>46</v>
      </c>
      <c r="B51" s="10" t="str">
        <f>IF($C51="","",F51&amp;COUNTIF($F$6:F51,F51))</f>
        <v>鹿屋市7</v>
      </c>
      <c r="C51" s="42" t="s">
        <v>233</v>
      </c>
      <c r="D51" s="42" t="s">
        <v>234</v>
      </c>
      <c r="E51" s="42" t="s">
        <v>235</v>
      </c>
      <c r="F51" s="42" t="s">
        <v>10</v>
      </c>
      <c r="G51" s="42" t="s">
        <v>236</v>
      </c>
      <c r="H51" s="42" t="s">
        <v>237</v>
      </c>
      <c r="I51" s="42" t="s">
        <v>238</v>
      </c>
      <c r="J51" s="42" t="s">
        <v>239</v>
      </c>
      <c r="K51" s="34" t="s">
        <v>52</v>
      </c>
      <c r="L51" s="35" t="s">
        <v>52</v>
      </c>
      <c r="M51" s="43" t="s">
        <v>584</v>
      </c>
    </row>
    <row r="52" spans="1:13" ht="16.5" customHeight="1" x14ac:dyDescent="0.4">
      <c r="A52" s="2">
        <f t="shared" si="4"/>
        <v>47</v>
      </c>
      <c r="B52" s="10" t="str">
        <f>IF($C52="","",F52&amp;COUNTIF($F$6:F52,F52))</f>
        <v>鹿児島市1</v>
      </c>
      <c r="C52" s="42" t="s">
        <v>691</v>
      </c>
      <c r="D52" s="42" t="s">
        <v>692</v>
      </c>
      <c r="E52" s="42" t="s">
        <v>693</v>
      </c>
      <c r="F52" s="42" t="s">
        <v>9</v>
      </c>
      <c r="G52" s="42" t="s">
        <v>694</v>
      </c>
      <c r="H52" s="42" t="s">
        <v>695</v>
      </c>
      <c r="I52" s="42" t="s">
        <v>696</v>
      </c>
      <c r="J52" s="42" t="s">
        <v>697</v>
      </c>
      <c r="K52" s="34" t="s">
        <v>52</v>
      </c>
      <c r="L52" s="35" t="s">
        <v>52</v>
      </c>
      <c r="M52" s="43" t="s">
        <v>718</v>
      </c>
    </row>
    <row r="53" spans="1:13" ht="16.5" customHeight="1" x14ac:dyDescent="0.4">
      <c r="A53" s="2">
        <f t="shared" si="4"/>
        <v>48</v>
      </c>
      <c r="B53" s="10" t="str">
        <f>IF($C53="","",F53&amp;COUNTIF($F$6:F53,F53))</f>
        <v>鹿児島市2</v>
      </c>
      <c r="C53" s="42" t="s">
        <v>604</v>
      </c>
      <c r="D53" s="42" t="s">
        <v>596</v>
      </c>
      <c r="E53" s="42" t="s">
        <v>597</v>
      </c>
      <c r="F53" s="42" t="s">
        <v>9</v>
      </c>
      <c r="G53" s="42" t="s">
        <v>605</v>
      </c>
      <c r="H53" s="42" t="s">
        <v>606</v>
      </c>
      <c r="I53" s="61" t="s">
        <v>607</v>
      </c>
      <c r="J53" s="61" t="s">
        <v>608</v>
      </c>
      <c r="K53" s="34" t="s">
        <v>52</v>
      </c>
      <c r="L53" s="35" t="s">
        <v>52</v>
      </c>
      <c r="M53" s="62" t="s">
        <v>718</v>
      </c>
    </row>
    <row r="54" spans="1:13" ht="16.5" customHeight="1" x14ac:dyDescent="0.4">
      <c r="A54" s="2">
        <f t="shared" si="4"/>
        <v>49</v>
      </c>
      <c r="B54" s="10" t="str">
        <f>IF($C54="","",F54&amp;COUNTIF($F$6:F54,F54))</f>
        <v>鹿児島市3</v>
      </c>
      <c r="C54" s="42" t="s">
        <v>504</v>
      </c>
      <c r="D54" s="42" t="s">
        <v>505</v>
      </c>
      <c r="E54" s="42" t="s">
        <v>506</v>
      </c>
      <c r="F54" s="42" t="s">
        <v>9</v>
      </c>
      <c r="G54" s="42" t="s">
        <v>507</v>
      </c>
      <c r="H54" s="42" t="s">
        <v>508</v>
      </c>
      <c r="I54" s="61" t="s">
        <v>509</v>
      </c>
      <c r="J54" s="61" t="s">
        <v>510</v>
      </c>
      <c r="K54" s="34" t="s">
        <v>52</v>
      </c>
      <c r="L54" s="35"/>
      <c r="M54" s="62" t="s">
        <v>584</v>
      </c>
    </row>
    <row r="55" spans="1:13" ht="16.5" customHeight="1" x14ac:dyDescent="0.4">
      <c r="A55" s="2">
        <f t="shared" si="4"/>
        <v>50</v>
      </c>
      <c r="B55" s="10" t="str">
        <f>IF($C55="","",F55&amp;COUNTIF($F$6:F55,F55))</f>
        <v>鹿児島市4</v>
      </c>
      <c r="C55" s="42" t="s">
        <v>595</v>
      </c>
      <c r="D55" s="42" t="s">
        <v>596</v>
      </c>
      <c r="E55" s="42" t="s">
        <v>598</v>
      </c>
      <c r="F55" s="42" t="s">
        <v>9</v>
      </c>
      <c r="G55" s="42" t="s">
        <v>599</v>
      </c>
      <c r="H55" s="42" t="s">
        <v>600</v>
      </c>
      <c r="I55" s="42" t="s">
        <v>601</v>
      </c>
      <c r="J55" s="42" t="s">
        <v>602</v>
      </c>
      <c r="K55" s="34" t="s">
        <v>52</v>
      </c>
      <c r="L55" s="35" t="s">
        <v>52</v>
      </c>
      <c r="M55" s="43" t="s">
        <v>603</v>
      </c>
    </row>
    <row r="56" spans="1:13" ht="16.5" customHeight="1" x14ac:dyDescent="0.4">
      <c r="A56" s="2">
        <f t="shared" si="4"/>
        <v>51</v>
      </c>
      <c r="B56" s="10" t="str">
        <f>IF($C56="","",F56&amp;COUNTIF($F$6:F56,F56))</f>
        <v>鹿児島市5</v>
      </c>
      <c r="C56" s="42" t="s">
        <v>685</v>
      </c>
      <c r="D56" s="42" t="s">
        <v>686</v>
      </c>
      <c r="E56" s="42" t="s">
        <v>541</v>
      </c>
      <c r="F56" s="42" t="s">
        <v>9</v>
      </c>
      <c r="G56" s="42" t="s">
        <v>687</v>
      </c>
      <c r="H56" s="42" t="s">
        <v>688</v>
      </c>
      <c r="I56" s="42" t="s">
        <v>689</v>
      </c>
      <c r="J56" s="42" t="s">
        <v>690</v>
      </c>
      <c r="K56" s="34" t="s">
        <v>52</v>
      </c>
      <c r="L56" s="35" t="s">
        <v>52</v>
      </c>
      <c r="M56" s="43" t="s">
        <v>718</v>
      </c>
    </row>
    <row r="57" spans="1:13" ht="16.5" customHeight="1" x14ac:dyDescent="0.4">
      <c r="A57" s="2">
        <f t="shared" si="4"/>
        <v>52</v>
      </c>
      <c r="B57" s="10" t="str">
        <f>IF($C57="","",F57&amp;COUNTIF($F$6:F57,F57))</f>
        <v>鹿児島市6</v>
      </c>
      <c r="C57" s="42" t="s">
        <v>671</v>
      </c>
      <c r="D57" s="42" t="s">
        <v>672</v>
      </c>
      <c r="E57" s="42" t="s">
        <v>673</v>
      </c>
      <c r="F57" s="42" t="s">
        <v>9</v>
      </c>
      <c r="G57" s="42" t="s">
        <v>674</v>
      </c>
      <c r="H57" s="42" t="s">
        <v>675</v>
      </c>
      <c r="I57" s="54" t="s">
        <v>676</v>
      </c>
      <c r="J57" s="54" t="s">
        <v>677</v>
      </c>
      <c r="K57" s="34" t="s">
        <v>52</v>
      </c>
      <c r="L57" s="35" t="s">
        <v>52</v>
      </c>
      <c r="M57" s="55" t="s">
        <v>730</v>
      </c>
    </row>
    <row r="58" spans="1:13" ht="16.5" customHeight="1" x14ac:dyDescent="0.4">
      <c r="A58" s="2">
        <f t="shared" si="4"/>
        <v>53</v>
      </c>
      <c r="B58" s="10" t="str">
        <f>IF($C58="","",F58&amp;COUNTIF($F$6:F58,F58))</f>
        <v>鹿児島市7</v>
      </c>
      <c r="C58" s="42" t="s">
        <v>705</v>
      </c>
      <c r="D58" s="42" t="s">
        <v>706</v>
      </c>
      <c r="E58" s="42" t="s">
        <v>707</v>
      </c>
      <c r="F58" s="42" t="s">
        <v>9</v>
      </c>
      <c r="G58" s="42" t="s">
        <v>708</v>
      </c>
      <c r="H58" s="42" t="s">
        <v>709</v>
      </c>
      <c r="I58" s="42" t="s">
        <v>710</v>
      </c>
      <c r="J58" s="42" t="s">
        <v>718</v>
      </c>
      <c r="K58" s="34" t="s">
        <v>52</v>
      </c>
      <c r="L58" s="35" t="s">
        <v>52</v>
      </c>
      <c r="M58" s="43" t="s">
        <v>718</v>
      </c>
    </row>
    <row r="59" spans="1:13" ht="16.5" customHeight="1" x14ac:dyDescent="0.4">
      <c r="A59" s="2">
        <f t="shared" si="4"/>
        <v>54</v>
      </c>
      <c r="B59" s="10" t="str">
        <f>IF($C59="","",F59&amp;COUNTIF($F$6:F59,F59))</f>
        <v>鹿児島市8</v>
      </c>
      <c r="C59" s="42" t="s">
        <v>588</v>
      </c>
      <c r="D59" s="42" t="s">
        <v>589</v>
      </c>
      <c r="E59" s="42" t="s">
        <v>590</v>
      </c>
      <c r="F59" s="42" t="s">
        <v>9</v>
      </c>
      <c r="G59" s="42" t="s">
        <v>591</v>
      </c>
      <c r="H59" s="42" t="s">
        <v>592</v>
      </c>
      <c r="I59" s="42" t="s">
        <v>593</v>
      </c>
      <c r="J59" s="42" t="s">
        <v>594</v>
      </c>
      <c r="K59" s="34" t="s">
        <v>52</v>
      </c>
      <c r="L59" s="35" t="s">
        <v>52</v>
      </c>
      <c r="M59" s="43" t="s">
        <v>718</v>
      </c>
    </row>
    <row r="60" spans="1:13" ht="16.5" customHeight="1" x14ac:dyDescent="0.4">
      <c r="A60" s="2">
        <f t="shared" si="4"/>
        <v>55</v>
      </c>
      <c r="B60" s="10" t="str">
        <f>IF($C60="","",F60&amp;COUNTIF($F$6:F60,F60))</f>
        <v>鹿児島市9</v>
      </c>
      <c r="C60" s="42" t="s">
        <v>644</v>
      </c>
      <c r="D60" s="42" t="s">
        <v>645</v>
      </c>
      <c r="E60" s="42" t="s">
        <v>646</v>
      </c>
      <c r="F60" s="42" t="s">
        <v>9</v>
      </c>
      <c r="G60" s="42" t="s">
        <v>647</v>
      </c>
      <c r="H60" s="42" t="s">
        <v>648</v>
      </c>
      <c r="I60" s="42" t="s">
        <v>649</v>
      </c>
      <c r="J60" s="42" t="s">
        <v>650</v>
      </c>
      <c r="K60" s="34" t="s">
        <v>52</v>
      </c>
      <c r="L60" s="35" t="s">
        <v>52</v>
      </c>
      <c r="M60" s="43" t="s">
        <v>719</v>
      </c>
    </row>
    <row r="61" spans="1:13" ht="16.5" customHeight="1" x14ac:dyDescent="0.4">
      <c r="A61" s="2">
        <f t="shared" si="4"/>
        <v>56</v>
      </c>
      <c r="B61" s="10" t="str">
        <f>IF($C61="","",F61&amp;COUNTIF($F$6:F61,F61))</f>
        <v>鹿児島市10</v>
      </c>
      <c r="C61" s="42" t="s">
        <v>629</v>
      </c>
      <c r="D61" s="42" t="s">
        <v>630</v>
      </c>
      <c r="E61" s="42" t="s">
        <v>631</v>
      </c>
      <c r="F61" s="42" t="s">
        <v>9</v>
      </c>
      <c r="G61" s="42" t="s">
        <v>632</v>
      </c>
      <c r="H61" s="42" t="s">
        <v>633</v>
      </c>
      <c r="I61" s="42" t="s">
        <v>634</v>
      </c>
      <c r="J61" s="42" t="s">
        <v>635</v>
      </c>
      <c r="K61" s="34" t="s">
        <v>52</v>
      </c>
      <c r="L61" s="35" t="s">
        <v>52</v>
      </c>
      <c r="M61" s="43" t="s">
        <v>636</v>
      </c>
    </row>
    <row r="62" spans="1:13" ht="16.5" customHeight="1" x14ac:dyDescent="0.4">
      <c r="A62" s="2">
        <f t="shared" si="4"/>
        <v>57</v>
      </c>
      <c r="B62" s="10" t="str">
        <f>IF($C62="","",F62&amp;COUNTIF($F$6:F62,F62))</f>
        <v>鹿児島市11</v>
      </c>
      <c r="C62" s="42" t="s">
        <v>532</v>
      </c>
      <c r="D62" s="42" t="s">
        <v>533</v>
      </c>
      <c r="E62" s="42" t="s">
        <v>534</v>
      </c>
      <c r="F62" s="42" t="s">
        <v>9</v>
      </c>
      <c r="G62" s="42" t="s">
        <v>535</v>
      </c>
      <c r="H62" s="42" t="s">
        <v>536</v>
      </c>
      <c r="I62" s="42" t="s">
        <v>537</v>
      </c>
      <c r="J62" s="42" t="s">
        <v>538</v>
      </c>
      <c r="K62" s="34" t="s">
        <v>52</v>
      </c>
      <c r="L62" s="35" t="s">
        <v>52</v>
      </c>
      <c r="M62" s="43" t="s">
        <v>539</v>
      </c>
    </row>
    <row r="63" spans="1:13" ht="16.5" customHeight="1" x14ac:dyDescent="0.4">
      <c r="A63" s="2">
        <f t="shared" si="4"/>
        <v>58</v>
      </c>
      <c r="B63" s="10" t="str">
        <f>IF($C63="","",F63&amp;COUNTIF($F$6:F63,F63))</f>
        <v>鹿児島市12</v>
      </c>
      <c r="C63" s="42" t="s">
        <v>497</v>
      </c>
      <c r="D63" s="42" t="s">
        <v>498</v>
      </c>
      <c r="E63" s="42" t="s">
        <v>499</v>
      </c>
      <c r="F63" s="42" t="s">
        <v>9</v>
      </c>
      <c r="G63" s="42" t="s">
        <v>500</v>
      </c>
      <c r="H63" s="42" t="s">
        <v>501</v>
      </c>
      <c r="I63" s="42" t="s">
        <v>502</v>
      </c>
      <c r="J63" s="42" t="s">
        <v>503</v>
      </c>
      <c r="K63" s="34" t="s">
        <v>52</v>
      </c>
      <c r="L63" s="35" t="s">
        <v>52</v>
      </c>
      <c r="M63" s="43" t="s">
        <v>731</v>
      </c>
    </row>
    <row r="64" spans="1:13" ht="16.5" customHeight="1" x14ac:dyDescent="0.4">
      <c r="A64" s="2">
        <f t="shared" si="4"/>
        <v>59</v>
      </c>
      <c r="B64" s="10" t="str">
        <f>IF($C64="","",F64&amp;COUNTIF($F$6:F64,F64))</f>
        <v>鹿児島市13</v>
      </c>
      <c r="C64" s="42" t="s">
        <v>568</v>
      </c>
      <c r="D64" s="42" t="s">
        <v>569</v>
      </c>
      <c r="E64" s="42" t="s">
        <v>570</v>
      </c>
      <c r="F64" s="42" t="s">
        <v>9</v>
      </c>
      <c r="G64" s="42" t="s">
        <v>571</v>
      </c>
      <c r="H64" s="42" t="s">
        <v>572</v>
      </c>
      <c r="I64" s="42" t="s">
        <v>573</v>
      </c>
      <c r="J64" s="42" t="s">
        <v>574</v>
      </c>
      <c r="K64" s="34" t="s">
        <v>52</v>
      </c>
      <c r="L64" s="35" t="s">
        <v>52</v>
      </c>
      <c r="M64" s="43" t="s">
        <v>584</v>
      </c>
    </row>
    <row r="65" spans="1:13" ht="16.5" customHeight="1" x14ac:dyDescent="0.4">
      <c r="A65" s="2">
        <f t="shared" si="4"/>
        <v>60</v>
      </c>
      <c r="B65" s="10" t="str">
        <f>IF($C65="","",F65&amp;COUNTIF($F$6:F65,F65))</f>
        <v>鹿児島市14</v>
      </c>
      <c r="C65" s="42" t="s">
        <v>698</v>
      </c>
      <c r="D65" s="42" t="s">
        <v>699</v>
      </c>
      <c r="E65" s="42" t="s">
        <v>700</v>
      </c>
      <c r="F65" s="42" t="s">
        <v>9</v>
      </c>
      <c r="G65" s="42" t="s">
        <v>701</v>
      </c>
      <c r="H65" s="42" t="s">
        <v>702</v>
      </c>
      <c r="I65" s="42" t="s">
        <v>703</v>
      </c>
      <c r="J65" s="42" t="s">
        <v>704</v>
      </c>
      <c r="K65" s="34" t="s">
        <v>52</v>
      </c>
      <c r="L65" s="35" t="s">
        <v>52</v>
      </c>
      <c r="M65" s="43" t="s">
        <v>718</v>
      </c>
    </row>
    <row r="66" spans="1:13" ht="16.5" customHeight="1" x14ac:dyDescent="0.4">
      <c r="A66" s="2">
        <f t="shared" si="4"/>
        <v>61</v>
      </c>
      <c r="B66" s="10" t="str">
        <f>IF($C66="","",F66&amp;COUNTIF($F$6:F66,F66))</f>
        <v>鹿児島市15</v>
      </c>
      <c r="C66" s="42" t="s">
        <v>711</v>
      </c>
      <c r="D66" s="42" t="s">
        <v>706</v>
      </c>
      <c r="E66" s="42" t="s">
        <v>712</v>
      </c>
      <c r="F66" s="42" t="s">
        <v>9</v>
      </c>
      <c r="G66" s="42" t="s">
        <v>713</v>
      </c>
      <c r="H66" s="42" t="s">
        <v>714</v>
      </c>
      <c r="I66" s="42" t="s">
        <v>715</v>
      </c>
      <c r="J66" s="42" t="s">
        <v>718</v>
      </c>
      <c r="K66" s="34" t="s">
        <v>52</v>
      </c>
      <c r="L66" s="35" t="s">
        <v>52</v>
      </c>
      <c r="M66" s="43" t="s">
        <v>718</v>
      </c>
    </row>
    <row r="67" spans="1:13" ht="16.5" customHeight="1" x14ac:dyDescent="0.4">
      <c r="A67" s="2">
        <f t="shared" si="4"/>
        <v>62</v>
      </c>
      <c r="B67" s="10" t="str">
        <f>IF($C67="","",F67&amp;COUNTIF($F$6:F67,F67))</f>
        <v>鹿児島市16</v>
      </c>
      <c r="C67" s="42" t="s">
        <v>616</v>
      </c>
      <c r="D67" s="42" t="s">
        <v>617</v>
      </c>
      <c r="E67" s="42" t="s">
        <v>618</v>
      </c>
      <c r="F67" s="42" t="s">
        <v>9</v>
      </c>
      <c r="G67" s="42" t="s">
        <v>619</v>
      </c>
      <c r="H67" s="42" t="s">
        <v>620</v>
      </c>
      <c r="I67" s="61" t="s">
        <v>621</v>
      </c>
      <c r="J67" s="61" t="s">
        <v>622</v>
      </c>
      <c r="K67" s="34" t="s">
        <v>52</v>
      </c>
      <c r="L67" s="35" t="s">
        <v>52</v>
      </c>
      <c r="M67" s="43" t="s">
        <v>623</v>
      </c>
    </row>
    <row r="68" spans="1:13" ht="16.5" customHeight="1" x14ac:dyDescent="0.4">
      <c r="A68" s="2">
        <f t="shared" si="4"/>
        <v>63</v>
      </c>
      <c r="B68" s="10" t="str">
        <f>IF($C68="","",F68&amp;COUNTIF($F$6:F68,F68))</f>
        <v>鹿児島市17</v>
      </c>
      <c r="C68" s="42" t="s">
        <v>637</v>
      </c>
      <c r="D68" s="42" t="s">
        <v>638</v>
      </c>
      <c r="E68" s="42" t="s">
        <v>639</v>
      </c>
      <c r="F68" s="42" t="s">
        <v>9</v>
      </c>
      <c r="G68" s="42" t="s">
        <v>640</v>
      </c>
      <c r="H68" s="42" t="s">
        <v>641</v>
      </c>
      <c r="I68" s="61" t="s">
        <v>642</v>
      </c>
      <c r="J68" s="61" t="s">
        <v>643</v>
      </c>
      <c r="K68" s="34" t="s">
        <v>52</v>
      </c>
      <c r="L68" s="35" t="s">
        <v>52</v>
      </c>
      <c r="M68" s="43" t="s">
        <v>719</v>
      </c>
    </row>
    <row r="69" spans="1:13" ht="16.5" customHeight="1" x14ac:dyDescent="0.4">
      <c r="A69" s="2">
        <f t="shared" si="4"/>
        <v>64</v>
      </c>
      <c r="B69" s="10" t="str">
        <f>IF($C69="","",F69&amp;COUNTIF($F$6:F69,F69))</f>
        <v>鹿児島市18</v>
      </c>
      <c r="C69" s="42" t="s">
        <v>664</v>
      </c>
      <c r="D69" s="42" t="s">
        <v>665</v>
      </c>
      <c r="E69" s="42" t="s">
        <v>666</v>
      </c>
      <c r="F69" s="42" t="s">
        <v>9</v>
      </c>
      <c r="G69" s="42" t="s">
        <v>667</v>
      </c>
      <c r="H69" s="42" t="s">
        <v>668</v>
      </c>
      <c r="I69" s="61" t="s">
        <v>669</v>
      </c>
      <c r="J69" s="61" t="s">
        <v>670</v>
      </c>
      <c r="K69" s="34" t="s">
        <v>52</v>
      </c>
      <c r="L69" s="35" t="s">
        <v>52</v>
      </c>
      <c r="M69" s="43" t="s">
        <v>732</v>
      </c>
    </row>
    <row r="70" spans="1:13" ht="16.5" customHeight="1" x14ac:dyDescent="0.4">
      <c r="A70" s="2">
        <f t="shared" ref="A70:A131" si="5">ROW()-5</f>
        <v>65</v>
      </c>
      <c r="B70" s="10" t="str">
        <f>IF($C70="","",F70&amp;COUNTIF($F$6:F70,F70))</f>
        <v>鹿児島市19</v>
      </c>
      <c r="C70" s="42" t="s">
        <v>609</v>
      </c>
      <c r="D70" s="42" t="s">
        <v>610</v>
      </c>
      <c r="E70" s="42" t="s">
        <v>611</v>
      </c>
      <c r="F70" s="42" t="s">
        <v>9</v>
      </c>
      <c r="G70" s="42" t="s">
        <v>612</v>
      </c>
      <c r="H70" s="42" t="s">
        <v>613</v>
      </c>
      <c r="I70" s="42" t="s">
        <v>614</v>
      </c>
      <c r="J70" s="42" t="s">
        <v>615</v>
      </c>
      <c r="K70" s="34" t="s">
        <v>52</v>
      </c>
      <c r="L70" s="35" t="s">
        <v>52</v>
      </c>
      <c r="M70" s="43" t="s">
        <v>718</v>
      </c>
    </row>
    <row r="71" spans="1:13" ht="16.5" customHeight="1" x14ac:dyDescent="0.4">
      <c r="A71" s="2">
        <f t="shared" si="5"/>
        <v>66</v>
      </c>
      <c r="B71" s="10" t="str">
        <f>IF($C71="","",F71&amp;COUNTIF($F$6:F71,F71))</f>
        <v>鹿児島市20</v>
      </c>
      <c r="C71" s="42" t="s">
        <v>659</v>
      </c>
      <c r="D71" s="42" t="s">
        <v>660</v>
      </c>
      <c r="E71" s="42" t="s">
        <v>661</v>
      </c>
      <c r="F71" s="42" t="s">
        <v>9</v>
      </c>
      <c r="G71" s="42" t="s">
        <v>662</v>
      </c>
      <c r="H71" s="42" t="s">
        <v>663</v>
      </c>
      <c r="I71" s="56" t="s">
        <v>656</v>
      </c>
      <c r="J71" s="56" t="s">
        <v>657</v>
      </c>
      <c r="K71" s="34" t="s">
        <v>52</v>
      </c>
      <c r="L71" s="35" t="s">
        <v>52</v>
      </c>
      <c r="M71" s="43" t="s">
        <v>718</v>
      </c>
    </row>
    <row r="72" spans="1:13" ht="16.5" customHeight="1" x14ac:dyDescent="0.4">
      <c r="A72" s="2">
        <f t="shared" si="5"/>
        <v>67</v>
      </c>
      <c r="B72" s="10" t="str">
        <f>IF($C72="","",F72&amp;COUNTIF($F$6:F72,F72))</f>
        <v>鹿児島市21</v>
      </c>
      <c r="C72" s="42" t="s">
        <v>651</v>
      </c>
      <c r="D72" s="42" t="s">
        <v>652</v>
      </c>
      <c r="E72" s="42" t="s">
        <v>653</v>
      </c>
      <c r="F72" s="42" t="s">
        <v>9</v>
      </c>
      <c r="G72" s="42" t="s">
        <v>654</v>
      </c>
      <c r="H72" s="42" t="s">
        <v>655</v>
      </c>
      <c r="I72" s="56" t="s">
        <v>656</v>
      </c>
      <c r="J72" s="56" t="s">
        <v>658</v>
      </c>
      <c r="K72" s="34" t="s">
        <v>52</v>
      </c>
      <c r="L72" s="35" t="s">
        <v>52</v>
      </c>
      <c r="M72" s="43" t="s">
        <v>718</v>
      </c>
    </row>
    <row r="73" spans="1:13" ht="16.5" customHeight="1" x14ac:dyDescent="0.4">
      <c r="A73" s="2">
        <f t="shared" si="5"/>
        <v>68</v>
      </c>
      <c r="B73" s="10" t="str">
        <f>IF($C73="","",F73&amp;COUNTIF($F$6:F73,F73))</f>
        <v>鹿児島市22</v>
      </c>
      <c r="C73" s="42" t="s">
        <v>678</v>
      </c>
      <c r="D73" s="42" t="s">
        <v>679</v>
      </c>
      <c r="E73" s="42" t="s">
        <v>680</v>
      </c>
      <c r="F73" s="42" t="s">
        <v>9</v>
      </c>
      <c r="G73" s="42" t="s">
        <v>681</v>
      </c>
      <c r="H73" s="42" t="s">
        <v>682</v>
      </c>
      <c r="I73" s="42" t="s">
        <v>683</v>
      </c>
      <c r="J73" s="42" t="s">
        <v>684</v>
      </c>
      <c r="K73" s="34" t="s">
        <v>370</v>
      </c>
      <c r="L73" s="35" t="s">
        <v>52</v>
      </c>
      <c r="M73" s="43" t="s">
        <v>716</v>
      </c>
    </row>
    <row r="74" spans="1:13" ht="16.5" customHeight="1" x14ac:dyDescent="0.4">
      <c r="A74" s="2">
        <f t="shared" si="5"/>
        <v>69</v>
      </c>
      <c r="B74" s="10" t="str">
        <f>IF($C74="","",F74&amp;COUNTIF($F$6:F74,F74))</f>
        <v>鹿児島市23</v>
      </c>
      <c r="C74" s="42" t="s">
        <v>525</v>
      </c>
      <c r="D74" s="42" t="s">
        <v>526</v>
      </c>
      <c r="E74" s="42" t="s">
        <v>527</v>
      </c>
      <c r="F74" s="42" t="s">
        <v>9</v>
      </c>
      <c r="G74" s="42" t="s">
        <v>528</v>
      </c>
      <c r="H74" s="42" t="s">
        <v>529</v>
      </c>
      <c r="I74" s="42" t="s">
        <v>530</v>
      </c>
      <c r="J74" s="42" t="s">
        <v>531</v>
      </c>
      <c r="K74" s="34" t="s">
        <v>52</v>
      </c>
      <c r="L74" s="35" t="s">
        <v>52</v>
      </c>
      <c r="M74" s="43" t="s">
        <v>733</v>
      </c>
    </row>
    <row r="75" spans="1:13" ht="16.5" customHeight="1" x14ac:dyDescent="0.4">
      <c r="A75" s="2">
        <f t="shared" si="5"/>
        <v>70</v>
      </c>
      <c r="B75" s="10" t="str">
        <f>IF($C75="","",F75&amp;COUNTIF($F$6:F75,F75))</f>
        <v>鹿児島市24</v>
      </c>
      <c r="C75" s="42" t="s">
        <v>518</v>
      </c>
      <c r="D75" s="42" t="s">
        <v>519</v>
      </c>
      <c r="E75" s="42" t="s">
        <v>520</v>
      </c>
      <c r="F75" s="42" t="s">
        <v>9</v>
      </c>
      <c r="G75" s="42" t="s">
        <v>521</v>
      </c>
      <c r="H75" s="42" t="s">
        <v>522</v>
      </c>
      <c r="I75" s="42" t="s">
        <v>523</v>
      </c>
      <c r="J75" s="42" t="s">
        <v>524</v>
      </c>
      <c r="K75" s="34" t="s">
        <v>52</v>
      </c>
      <c r="L75" s="35" t="s">
        <v>52</v>
      </c>
      <c r="M75" s="43" t="s">
        <v>737</v>
      </c>
    </row>
    <row r="76" spans="1:13" ht="16.5" customHeight="1" x14ac:dyDescent="0.4">
      <c r="A76" s="2">
        <f t="shared" si="5"/>
        <v>71</v>
      </c>
      <c r="B76" s="10" t="str">
        <f>IF($C76="","",F76&amp;COUNTIF($F$6:F76,F76))</f>
        <v>鹿児島市25</v>
      </c>
      <c r="C76" s="42" t="s">
        <v>575</v>
      </c>
      <c r="D76" s="42" t="s">
        <v>576</v>
      </c>
      <c r="E76" s="42" t="s">
        <v>577</v>
      </c>
      <c r="F76" s="42" t="s">
        <v>9</v>
      </c>
      <c r="G76" s="42" t="s">
        <v>578</v>
      </c>
      <c r="H76" s="42" t="s">
        <v>579</v>
      </c>
      <c r="I76" s="42" t="s">
        <v>580</v>
      </c>
      <c r="J76" s="42" t="s">
        <v>581</v>
      </c>
      <c r="K76" s="34" t="s">
        <v>52</v>
      </c>
      <c r="L76" s="35" t="s">
        <v>52</v>
      </c>
      <c r="M76" s="43" t="s">
        <v>582</v>
      </c>
    </row>
    <row r="77" spans="1:13" ht="16.5" customHeight="1" x14ac:dyDescent="0.4">
      <c r="A77" s="2">
        <f t="shared" si="5"/>
        <v>72</v>
      </c>
      <c r="B77" s="10" t="str">
        <f>IF($C77="","",F77&amp;COUNTIF($F$6:F77,F77))</f>
        <v>鹿児島市26</v>
      </c>
      <c r="C77" s="42" t="s">
        <v>546</v>
      </c>
      <c r="D77" s="42" t="s">
        <v>547</v>
      </c>
      <c r="E77" s="42" t="s">
        <v>548</v>
      </c>
      <c r="F77" s="42" t="s">
        <v>9</v>
      </c>
      <c r="G77" s="42" t="s">
        <v>549</v>
      </c>
      <c r="H77" s="42" t="s">
        <v>550</v>
      </c>
      <c r="I77" s="42" t="s">
        <v>551</v>
      </c>
      <c r="J77" s="42" t="s">
        <v>552</v>
      </c>
      <c r="K77" s="34" t="s">
        <v>52</v>
      </c>
      <c r="L77" s="35" t="s">
        <v>52</v>
      </c>
      <c r="M77" s="43" t="s">
        <v>717</v>
      </c>
    </row>
    <row r="78" spans="1:13" ht="16.5" customHeight="1" x14ac:dyDescent="0.4">
      <c r="A78" s="2">
        <f t="shared" si="5"/>
        <v>73</v>
      </c>
      <c r="B78" s="10" t="str">
        <f>IF($C78="","",F78&amp;COUNTIF($F$6:F78,F78))</f>
        <v>鹿児島市27</v>
      </c>
      <c r="C78" s="42" t="s">
        <v>560</v>
      </c>
      <c r="D78" s="42" t="s">
        <v>561</v>
      </c>
      <c r="E78" s="42" t="s">
        <v>562</v>
      </c>
      <c r="F78" s="42" t="s">
        <v>9</v>
      </c>
      <c r="G78" s="42" t="s">
        <v>563</v>
      </c>
      <c r="H78" s="42" t="s">
        <v>564</v>
      </c>
      <c r="I78" s="42" t="s">
        <v>565</v>
      </c>
      <c r="J78" s="42" t="s">
        <v>566</v>
      </c>
      <c r="K78" s="34" t="s">
        <v>52</v>
      </c>
      <c r="L78" s="35" t="s">
        <v>52</v>
      </c>
      <c r="M78" s="43" t="s">
        <v>567</v>
      </c>
    </row>
    <row r="79" spans="1:13" ht="16.5" customHeight="1" x14ac:dyDescent="0.4">
      <c r="A79" s="2">
        <f t="shared" si="5"/>
        <v>74</v>
      </c>
      <c r="B79" s="10" t="str">
        <f>IF($C79="","",F79&amp;COUNTIF($F$6:F79,F79))</f>
        <v>鹿児島市28</v>
      </c>
      <c r="C79" s="42" t="s">
        <v>553</v>
      </c>
      <c r="D79" s="42" t="s">
        <v>554</v>
      </c>
      <c r="E79" s="42" t="s">
        <v>555</v>
      </c>
      <c r="F79" s="42" t="s">
        <v>9</v>
      </c>
      <c r="G79" s="42" t="s">
        <v>556</v>
      </c>
      <c r="H79" s="42" t="s">
        <v>557</v>
      </c>
      <c r="I79" s="42" t="s">
        <v>558</v>
      </c>
      <c r="J79" s="42" t="s">
        <v>559</v>
      </c>
      <c r="K79" s="34" t="s">
        <v>52</v>
      </c>
      <c r="L79" s="35" t="s">
        <v>52</v>
      </c>
      <c r="M79" s="62" t="s">
        <v>584</v>
      </c>
    </row>
    <row r="80" spans="1:13" ht="16.5" customHeight="1" x14ac:dyDescent="0.4">
      <c r="A80" s="2">
        <f t="shared" si="5"/>
        <v>75</v>
      </c>
      <c r="B80" s="10" t="str">
        <f>IF($C80="","",F80&amp;COUNTIF($F$6:F80,F80))</f>
        <v>鹿児島市29</v>
      </c>
      <c r="C80" s="42" t="s">
        <v>624</v>
      </c>
      <c r="D80" s="42" t="s">
        <v>625</v>
      </c>
      <c r="E80" s="42" t="s">
        <v>555</v>
      </c>
      <c r="F80" s="42" t="s">
        <v>9</v>
      </c>
      <c r="G80" s="42" t="s">
        <v>626</v>
      </c>
      <c r="H80" s="42" t="s">
        <v>627</v>
      </c>
      <c r="I80" s="42" t="s">
        <v>628</v>
      </c>
      <c r="J80" s="42" t="s">
        <v>719</v>
      </c>
      <c r="K80" s="34" t="s">
        <v>52</v>
      </c>
      <c r="L80" s="35" t="s">
        <v>52</v>
      </c>
      <c r="M80" s="43" t="s">
        <v>718</v>
      </c>
    </row>
    <row r="81" spans="1:13" ht="16.5" customHeight="1" x14ac:dyDescent="0.4">
      <c r="A81" s="2">
        <f t="shared" si="5"/>
        <v>76</v>
      </c>
      <c r="B81" s="10" t="str">
        <f>IF($C81="","",F81&amp;COUNTIF($F$6:F81,F81))</f>
        <v>鹿児島市30</v>
      </c>
      <c r="C81" s="42" t="s">
        <v>322</v>
      </c>
      <c r="D81" s="42" t="s">
        <v>323</v>
      </c>
      <c r="E81" s="42" t="s">
        <v>324</v>
      </c>
      <c r="F81" s="42" t="s">
        <v>9</v>
      </c>
      <c r="G81" s="42" t="s">
        <v>325</v>
      </c>
      <c r="H81" s="42" t="s">
        <v>326</v>
      </c>
      <c r="I81" s="42" t="s">
        <v>327</v>
      </c>
      <c r="J81" s="42" t="s">
        <v>328</v>
      </c>
      <c r="K81" s="34" t="s">
        <v>52</v>
      </c>
      <c r="L81" s="35" t="s">
        <v>52</v>
      </c>
      <c r="M81" s="43" t="s">
        <v>585</v>
      </c>
    </row>
    <row r="82" spans="1:13" ht="16.5" customHeight="1" x14ac:dyDescent="0.4">
      <c r="A82" s="2">
        <f t="shared" si="5"/>
        <v>77</v>
      </c>
      <c r="B82" s="10" t="str">
        <f>IF($C82="","",F82&amp;COUNTIF($F$6:F82,F82))</f>
        <v>鹿児島市31</v>
      </c>
      <c r="C82" s="42" t="s">
        <v>738</v>
      </c>
      <c r="D82" s="42" t="s">
        <v>540</v>
      </c>
      <c r="E82" s="42" t="s">
        <v>541</v>
      </c>
      <c r="F82" s="42" t="s">
        <v>9</v>
      </c>
      <c r="G82" s="42" t="s">
        <v>542</v>
      </c>
      <c r="H82" s="42" t="s">
        <v>543</v>
      </c>
      <c r="I82" s="42" t="s">
        <v>544</v>
      </c>
      <c r="J82" s="42" t="s">
        <v>545</v>
      </c>
      <c r="K82" s="34" t="s">
        <v>52</v>
      </c>
      <c r="L82" s="35" t="s">
        <v>52</v>
      </c>
      <c r="M82" s="43" t="s">
        <v>739</v>
      </c>
    </row>
    <row r="83" spans="1:13" ht="16.5" customHeight="1" x14ac:dyDescent="0.4">
      <c r="A83" s="2">
        <f t="shared" si="5"/>
        <v>78</v>
      </c>
      <c r="B83" s="10" t="str">
        <f>IF($C83="","",F83&amp;COUNTIF($F$6:F83,F83))</f>
        <v>鹿児島市32</v>
      </c>
      <c r="C83" s="42" t="s">
        <v>511</v>
      </c>
      <c r="D83" s="42" t="s">
        <v>512</v>
      </c>
      <c r="E83" s="42" t="s">
        <v>513</v>
      </c>
      <c r="F83" s="42" t="s">
        <v>9</v>
      </c>
      <c r="G83" s="42" t="s">
        <v>514</v>
      </c>
      <c r="H83" s="42" t="s">
        <v>515</v>
      </c>
      <c r="I83" s="42" t="s">
        <v>516</v>
      </c>
      <c r="J83" s="42" t="s">
        <v>517</v>
      </c>
      <c r="K83" s="34" t="s">
        <v>52</v>
      </c>
      <c r="L83" s="35" t="s">
        <v>52</v>
      </c>
      <c r="M83" s="43" t="s">
        <v>585</v>
      </c>
    </row>
    <row r="84" spans="1:13" ht="16.5" customHeight="1" x14ac:dyDescent="0.4">
      <c r="A84" s="2">
        <f t="shared" si="5"/>
        <v>79</v>
      </c>
      <c r="B84" s="10" t="str">
        <f>IF($C84="","",F84&amp;COUNTIF($F$6:F84,F84))</f>
        <v>鹿児島市33</v>
      </c>
      <c r="C84" s="42" t="s">
        <v>740</v>
      </c>
      <c r="D84" s="42" t="s">
        <v>741</v>
      </c>
      <c r="E84" s="42" t="s">
        <v>742</v>
      </c>
      <c r="F84" s="42" t="s">
        <v>9</v>
      </c>
      <c r="G84" s="42" t="s">
        <v>743</v>
      </c>
      <c r="H84" s="42" t="s">
        <v>744</v>
      </c>
      <c r="I84" s="42" t="s">
        <v>745</v>
      </c>
      <c r="J84" s="42" t="s">
        <v>746</v>
      </c>
      <c r="K84" s="34" t="s">
        <v>52</v>
      </c>
      <c r="L84" s="35" t="s">
        <v>52</v>
      </c>
      <c r="M84" s="43" t="s">
        <v>746</v>
      </c>
    </row>
    <row r="85" spans="1:13" ht="16.5" customHeight="1" x14ac:dyDescent="0.4">
      <c r="A85" s="2">
        <f t="shared" si="5"/>
        <v>80</v>
      </c>
      <c r="B85" s="10" t="str">
        <f>IF($C85="","",F85&amp;COUNTIF($F$6:F85,F85))</f>
        <v>出水市1</v>
      </c>
      <c r="C85" s="42" t="s">
        <v>483</v>
      </c>
      <c r="D85" s="42" t="s">
        <v>484</v>
      </c>
      <c r="E85" s="42" t="s">
        <v>485</v>
      </c>
      <c r="F85" s="42" t="s">
        <v>13</v>
      </c>
      <c r="G85" s="42" t="s">
        <v>486</v>
      </c>
      <c r="H85" s="42" t="s">
        <v>487</v>
      </c>
      <c r="I85" s="42" t="s">
        <v>488</v>
      </c>
      <c r="J85" s="42" t="s">
        <v>489</v>
      </c>
      <c r="K85" s="34" t="s">
        <v>52</v>
      </c>
      <c r="L85" s="35" t="s">
        <v>52</v>
      </c>
      <c r="M85" s="43" t="s">
        <v>584</v>
      </c>
    </row>
    <row r="86" spans="1:13" ht="16.5" customHeight="1" x14ac:dyDescent="0.4">
      <c r="A86" s="2">
        <f t="shared" si="5"/>
        <v>81</v>
      </c>
      <c r="B86" s="10" t="str">
        <f>IF($C86="","",F86&amp;COUNTIF($F$6:F86,F86))</f>
        <v>出水市2</v>
      </c>
      <c r="C86" s="42" t="s">
        <v>377</v>
      </c>
      <c r="D86" s="42" t="s">
        <v>378</v>
      </c>
      <c r="E86" s="42" t="s">
        <v>379</v>
      </c>
      <c r="F86" s="42" t="s">
        <v>13</v>
      </c>
      <c r="G86" s="42" t="s">
        <v>380</v>
      </c>
      <c r="H86" s="42" t="s">
        <v>381</v>
      </c>
      <c r="I86" s="42" t="s">
        <v>382</v>
      </c>
      <c r="J86" s="42" t="s">
        <v>383</v>
      </c>
      <c r="K86" s="34" t="s">
        <v>52</v>
      </c>
      <c r="L86" s="35" t="s">
        <v>52</v>
      </c>
      <c r="M86" s="43" t="s">
        <v>584</v>
      </c>
    </row>
    <row r="87" spans="1:13" ht="16.5" customHeight="1" x14ac:dyDescent="0.4">
      <c r="A87" s="2">
        <f t="shared" si="5"/>
        <v>82</v>
      </c>
      <c r="B87" s="10" t="str">
        <f>IF($C87="","",F87&amp;COUNTIF($F$6:F87,F87))</f>
        <v>出水市3</v>
      </c>
      <c r="C87" s="42" t="s">
        <v>438</v>
      </c>
      <c r="D87" s="42" t="s">
        <v>439</v>
      </c>
      <c r="E87" s="42" t="s">
        <v>440</v>
      </c>
      <c r="F87" s="42" t="s">
        <v>13</v>
      </c>
      <c r="G87" s="42" t="s">
        <v>441</v>
      </c>
      <c r="H87" s="42" t="s">
        <v>442</v>
      </c>
      <c r="I87" s="42" t="s">
        <v>443</v>
      </c>
      <c r="J87" s="42" t="s">
        <v>444</v>
      </c>
      <c r="K87" s="34" t="s">
        <v>52</v>
      </c>
      <c r="L87" s="35" t="s">
        <v>52</v>
      </c>
      <c r="M87" s="43" t="s">
        <v>584</v>
      </c>
    </row>
    <row r="88" spans="1:13" ht="16.5" customHeight="1" x14ac:dyDescent="0.4">
      <c r="A88" s="2">
        <f t="shared" si="5"/>
        <v>83</v>
      </c>
      <c r="B88" s="10" t="str">
        <f>IF($C88="","",F88&amp;COUNTIF($F$6:F88,F88))</f>
        <v>出水市4</v>
      </c>
      <c r="C88" s="42" t="s">
        <v>207</v>
      </c>
      <c r="D88" s="42" t="s">
        <v>208</v>
      </c>
      <c r="E88" s="42" t="s">
        <v>209</v>
      </c>
      <c r="F88" s="42" t="s">
        <v>13</v>
      </c>
      <c r="G88" s="42" t="s">
        <v>210</v>
      </c>
      <c r="H88" s="42" t="s">
        <v>211</v>
      </c>
      <c r="I88" s="42" t="s">
        <v>212</v>
      </c>
      <c r="J88" s="42" t="s">
        <v>213</v>
      </c>
      <c r="K88" s="34" t="s">
        <v>52</v>
      </c>
      <c r="L88" s="35" t="s">
        <v>52</v>
      </c>
      <c r="M88" s="43" t="s">
        <v>585</v>
      </c>
    </row>
    <row r="89" spans="1:13" ht="16.5" customHeight="1" x14ac:dyDescent="0.4">
      <c r="A89" s="2">
        <f t="shared" si="5"/>
        <v>84</v>
      </c>
      <c r="B89" s="10" t="str">
        <f>IF($C89="","",F89&amp;COUNTIF($F$6:F89,F89))</f>
        <v>垂水市1</v>
      </c>
      <c r="C89" s="42" t="s">
        <v>410</v>
      </c>
      <c r="D89" s="42" t="s">
        <v>411</v>
      </c>
      <c r="E89" s="42" t="s">
        <v>412</v>
      </c>
      <c r="F89" s="42" t="s">
        <v>16</v>
      </c>
      <c r="G89" s="42" t="s">
        <v>413</v>
      </c>
      <c r="H89" s="42" t="s">
        <v>414</v>
      </c>
      <c r="I89" s="42" t="s">
        <v>415</v>
      </c>
      <c r="J89" s="42" t="s">
        <v>416</v>
      </c>
      <c r="K89" s="34" t="s">
        <v>52</v>
      </c>
      <c r="L89" s="35" t="s">
        <v>52</v>
      </c>
      <c r="M89" s="43" t="s">
        <v>584</v>
      </c>
    </row>
    <row r="90" spans="1:13" ht="16.5" customHeight="1" x14ac:dyDescent="0.4">
      <c r="A90" s="2">
        <f t="shared" si="5"/>
        <v>85</v>
      </c>
      <c r="B90" s="10" t="str">
        <f>IF($C90="","",F90&amp;COUNTIF($F$6:F90,F90))</f>
        <v>西之表市1</v>
      </c>
      <c r="C90" s="42" t="s">
        <v>102</v>
      </c>
      <c r="D90" s="42" t="s">
        <v>103</v>
      </c>
      <c r="E90" s="42" t="s">
        <v>104</v>
      </c>
      <c r="F90" s="42" t="s">
        <v>15</v>
      </c>
      <c r="G90" s="42" t="s">
        <v>105</v>
      </c>
      <c r="H90" s="42" t="s">
        <v>106</v>
      </c>
      <c r="I90" s="57" t="s">
        <v>107</v>
      </c>
      <c r="J90" s="57" t="s">
        <v>108</v>
      </c>
      <c r="K90" s="34" t="s">
        <v>52</v>
      </c>
      <c r="L90" s="35" t="s">
        <v>52</v>
      </c>
      <c r="M90" s="43" t="s">
        <v>109</v>
      </c>
    </row>
    <row r="91" spans="1:13" ht="16.5" customHeight="1" x14ac:dyDescent="0.4">
      <c r="A91" s="2">
        <f t="shared" si="5"/>
        <v>86</v>
      </c>
      <c r="B91" s="10" t="str">
        <f>IF($C91="","",F91&amp;COUNTIF($F$6:F91,F91))</f>
        <v>曽於市1</v>
      </c>
      <c r="C91" s="42" t="s">
        <v>165</v>
      </c>
      <c r="D91" s="42" t="s">
        <v>166</v>
      </c>
      <c r="E91" s="42" t="s">
        <v>167</v>
      </c>
      <c r="F91" s="42" t="s">
        <v>19</v>
      </c>
      <c r="G91" s="42" t="s">
        <v>168</v>
      </c>
      <c r="H91" s="42" t="s">
        <v>169</v>
      </c>
      <c r="I91" s="57" t="s">
        <v>170</v>
      </c>
      <c r="J91" s="57" t="s">
        <v>718</v>
      </c>
      <c r="K91" s="34" t="s">
        <v>52</v>
      </c>
      <c r="L91" s="35" t="s">
        <v>52</v>
      </c>
      <c r="M91" s="43" t="s">
        <v>171</v>
      </c>
    </row>
    <row r="92" spans="1:13" ht="16.5" customHeight="1" x14ac:dyDescent="0.4">
      <c r="A92" s="2">
        <f t="shared" si="5"/>
        <v>87</v>
      </c>
      <c r="B92" s="10" t="str">
        <f>IF($C92="","",F92&amp;COUNTIF($F$6:F92,F92))</f>
        <v>曽於市2</v>
      </c>
      <c r="C92" s="42" t="s">
        <v>445</v>
      </c>
      <c r="D92" s="42" t="s">
        <v>384</v>
      </c>
      <c r="E92" s="42" t="s">
        <v>446</v>
      </c>
      <c r="F92" s="42" t="s">
        <v>19</v>
      </c>
      <c r="G92" s="42" t="s">
        <v>447</v>
      </c>
      <c r="H92" s="42" t="s">
        <v>448</v>
      </c>
      <c r="I92" s="61" t="s">
        <v>449</v>
      </c>
      <c r="J92" s="61" t="s">
        <v>450</v>
      </c>
      <c r="K92" s="34" t="s">
        <v>52</v>
      </c>
      <c r="L92" s="35" t="s">
        <v>52</v>
      </c>
      <c r="M92" s="43" t="s">
        <v>584</v>
      </c>
    </row>
    <row r="93" spans="1:13" ht="16.5" customHeight="1" x14ac:dyDescent="0.4">
      <c r="A93" s="2">
        <f t="shared" si="5"/>
        <v>88</v>
      </c>
      <c r="B93" s="10" t="str">
        <f>IF($C93="","",F93&amp;COUNTIF($F$6:F93,F93))</f>
        <v>知名町1</v>
      </c>
      <c r="C93" s="42" t="s">
        <v>356</v>
      </c>
      <c r="D93" s="42" t="s">
        <v>357</v>
      </c>
      <c r="E93" s="42" t="s">
        <v>358</v>
      </c>
      <c r="F93" s="42" t="s">
        <v>50</v>
      </c>
      <c r="G93" s="42" t="s">
        <v>359</v>
      </c>
      <c r="H93" s="42" t="s">
        <v>360</v>
      </c>
      <c r="I93" s="58" t="s">
        <v>361</v>
      </c>
      <c r="J93" s="42" t="s">
        <v>362</v>
      </c>
      <c r="K93" s="34" t="s">
        <v>52</v>
      </c>
      <c r="L93" s="35" t="s">
        <v>52</v>
      </c>
      <c r="M93" s="43" t="s">
        <v>584</v>
      </c>
    </row>
    <row r="94" spans="1:13" ht="16.5" customHeight="1" x14ac:dyDescent="0.4">
      <c r="A94" s="2">
        <f t="shared" si="5"/>
        <v>89</v>
      </c>
      <c r="B94" s="10" t="str">
        <f>IF($C94="","",F94&amp;COUNTIF($F$6:F94,F94))</f>
        <v>南さつま市1</v>
      </c>
      <c r="C94" s="42" t="s">
        <v>273</v>
      </c>
      <c r="D94" s="42" t="s">
        <v>274</v>
      </c>
      <c r="E94" s="42" t="s">
        <v>275</v>
      </c>
      <c r="F94" s="42" t="s">
        <v>22</v>
      </c>
      <c r="G94" s="42" t="s">
        <v>276</v>
      </c>
      <c r="H94" s="42" t="s">
        <v>277</v>
      </c>
      <c r="I94" s="61" t="s">
        <v>278</v>
      </c>
      <c r="J94" s="61" t="s">
        <v>279</v>
      </c>
      <c r="K94" s="34" t="s">
        <v>52</v>
      </c>
      <c r="L94" s="35" t="s">
        <v>52</v>
      </c>
      <c r="M94" s="43" t="s">
        <v>584</v>
      </c>
    </row>
    <row r="95" spans="1:13" ht="16.5" customHeight="1" x14ac:dyDescent="0.4">
      <c r="A95" s="2">
        <f t="shared" si="5"/>
        <v>90</v>
      </c>
      <c r="B95" s="10" t="str">
        <f>IF($C95="","",F95&amp;COUNTIF($F$6:F95,F95))</f>
        <v>南さつま市2</v>
      </c>
      <c r="C95" s="42" t="s">
        <v>396</v>
      </c>
      <c r="D95" s="42" t="s">
        <v>397</v>
      </c>
      <c r="E95" s="42" t="s">
        <v>398</v>
      </c>
      <c r="F95" s="42" t="s">
        <v>22</v>
      </c>
      <c r="G95" s="42" t="s">
        <v>399</v>
      </c>
      <c r="H95" s="42" t="s">
        <v>400</v>
      </c>
      <c r="I95" s="61" t="s">
        <v>401</v>
      </c>
      <c r="J95" s="61" t="s">
        <v>402</v>
      </c>
      <c r="K95" s="34" t="s">
        <v>52</v>
      </c>
      <c r="L95" s="35" t="s">
        <v>52</v>
      </c>
      <c r="M95" s="43" t="s">
        <v>585</v>
      </c>
    </row>
    <row r="96" spans="1:13" ht="16.5" customHeight="1" x14ac:dyDescent="0.4">
      <c r="A96" s="2">
        <f t="shared" si="5"/>
        <v>91</v>
      </c>
      <c r="B96" s="10" t="str">
        <f>IF($C96="","",F96&amp;COUNTIF($F$6:F96,F96))</f>
        <v>南九州市1</v>
      </c>
      <c r="C96" s="42" t="s">
        <v>349</v>
      </c>
      <c r="D96" s="42" t="s">
        <v>350</v>
      </c>
      <c r="E96" s="42" t="s">
        <v>351</v>
      </c>
      <c r="F96" s="42" t="s">
        <v>25</v>
      </c>
      <c r="G96" s="42" t="s">
        <v>352</v>
      </c>
      <c r="H96" s="42" t="s">
        <v>353</v>
      </c>
      <c r="I96" s="42" t="s">
        <v>354</v>
      </c>
      <c r="J96" s="61" t="s">
        <v>355</v>
      </c>
      <c r="K96" s="34" t="s">
        <v>52</v>
      </c>
      <c r="L96" s="35" t="s">
        <v>52</v>
      </c>
      <c r="M96" s="43" t="s">
        <v>585</v>
      </c>
    </row>
    <row r="97" spans="1:13" ht="16.5" customHeight="1" x14ac:dyDescent="0.4">
      <c r="A97" s="2">
        <f t="shared" si="5"/>
        <v>92</v>
      </c>
      <c r="B97" s="10" t="str">
        <f>IF($C97="","",F97&amp;COUNTIF($F$6:F97,F97))</f>
        <v>南九州市2</v>
      </c>
      <c r="C97" s="42" t="s">
        <v>131</v>
      </c>
      <c r="D97" s="42" t="s">
        <v>132</v>
      </c>
      <c r="E97" s="42" t="s">
        <v>133</v>
      </c>
      <c r="F97" s="42" t="s">
        <v>25</v>
      </c>
      <c r="G97" s="42" t="s">
        <v>134</v>
      </c>
      <c r="H97" s="42" t="s">
        <v>135</v>
      </c>
      <c r="I97" s="61" t="s">
        <v>136</v>
      </c>
      <c r="J97" s="42" t="s">
        <v>137</v>
      </c>
      <c r="K97" s="34" t="s">
        <v>52</v>
      </c>
      <c r="L97" s="35" t="s">
        <v>52</v>
      </c>
      <c r="M97" s="43" t="s">
        <v>734</v>
      </c>
    </row>
    <row r="98" spans="1:13" ht="16.5" customHeight="1" x14ac:dyDescent="0.4">
      <c r="A98" s="2">
        <f t="shared" si="5"/>
        <v>93</v>
      </c>
      <c r="B98" s="10" t="str">
        <f>IF($C98="","",F98&amp;COUNTIF($F$6:F98,F98))</f>
        <v>南九州市3</v>
      </c>
      <c r="C98" s="42" t="s">
        <v>160</v>
      </c>
      <c r="D98" s="42" t="s">
        <v>132</v>
      </c>
      <c r="E98" s="42" t="s">
        <v>161</v>
      </c>
      <c r="F98" s="42" t="s">
        <v>25</v>
      </c>
      <c r="G98" s="42" t="s">
        <v>162</v>
      </c>
      <c r="H98" s="42" t="s">
        <v>163</v>
      </c>
      <c r="I98" s="42" t="s">
        <v>164</v>
      </c>
      <c r="J98" s="42" t="s">
        <v>137</v>
      </c>
      <c r="K98" s="34" t="s">
        <v>52</v>
      </c>
      <c r="L98" s="35" t="s">
        <v>52</v>
      </c>
      <c r="M98" s="43" t="s">
        <v>587</v>
      </c>
    </row>
    <row r="99" spans="1:13" ht="16.5" customHeight="1" x14ac:dyDescent="0.4">
      <c r="A99" s="2">
        <f t="shared" si="5"/>
        <v>94</v>
      </c>
      <c r="B99" s="10" t="str">
        <f>IF($C99="","",F99&amp;COUNTIF($F$6:F99,F99))</f>
        <v>霧島市1</v>
      </c>
      <c r="C99" s="42" t="s">
        <v>172</v>
      </c>
      <c r="D99" s="42" t="s">
        <v>173</v>
      </c>
      <c r="E99" s="42" t="s">
        <v>174</v>
      </c>
      <c r="F99" s="42" t="s">
        <v>20</v>
      </c>
      <c r="G99" s="42" t="s">
        <v>175</v>
      </c>
      <c r="H99" s="42" t="s">
        <v>176</v>
      </c>
      <c r="I99" s="42" t="s">
        <v>177</v>
      </c>
      <c r="J99" s="42" t="s">
        <v>178</v>
      </c>
      <c r="K99" s="34" t="s">
        <v>52</v>
      </c>
      <c r="L99" s="35" t="s">
        <v>52</v>
      </c>
      <c r="M99" s="43" t="s">
        <v>179</v>
      </c>
    </row>
    <row r="100" spans="1:13" ht="16.5" customHeight="1" x14ac:dyDescent="0.4">
      <c r="A100" s="2">
        <f t="shared" si="5"/>
        <v>95</v>
      </c>
      <c r="B100" s="10" t="str">
        <f>IF($C100="","",F100&amp;COUNTIF($F$6:F100,F100))</f>
        <v>霧島市2</v>
      </c>
      <c r="C100" s="61" t="s">
        <v>451</v>
      </c>
      <c r="D100" s="61" t="s">
        <v>452</v>
      </c>
      <c r="E100" s="61" t="s">
        <v>453</v>
      </c>
      <c r="F100" s="61" t="s">
        <v>20</v>
      </c>
      <c r="G100" s="61" t="s">
        <v>454</v>
      </c>
      <c r="H100" s="61" t="s">
        <v>455</v>
      </c>
      <c r="I100" s="61" t="s">
        <v>456</v>
      </c>
      <c r="J100" s="56" t="s">
        <v>720</v>
      </c>
      <c r="K100" s="59" t="s">
        <v>52</v>
      </c>
      <c r="L100" s="60" t="s">
        <v>52</v>
      </c>
      <c r="M100" s="62" t="s">
        <v>584</v>
      </c>
    </row>
    <row r="101" spans="1:13" ht="16.5" customHeight="1" x14ac:dyDescent="0.4">
      <c r="A101" s="2">
        <f t="shared" si="5"/>
        <v>96</v>
      </c>
      <c r="B101" s="10" t="str">
        <f>IF($C101="","",F101&amp;COUNTIF($F$6:F101,F101))</f>
        <v>霧島市3</v>
      </c>
      <c r="C101" s="61" t="s">
        <v>476</v>
      </c>
      <c r="D101" s="61" t="s">
        <v>477</v>
      </c>
      <c r="E101" s="61" t="s">
        <v>478</v>
      </c>
      <c r="F101" s="61" t="s">
        <v>20</v>
      </c>
      <c r="G101" s="61" t="s">
        <v>479</v>
      </c>
      <c r="H101" s="61" t="s">
        <v>480</v>
      </c>
      <c r="I101" s="61" t="s">
        <v>481</v>
      </c>
      <c r="J101" s="61" t="s">
        <v>482</v>
      </c>
      <c r="K101" s="59" t="s">
        <v>52</v>
      </c>
      <c r="L101" s="60" t="s">
        <v>52</v>
      </c>
      <c r="M101" s="62" t="s">
        <v>584</v>
      </c>
    </row>
    <row r="102" spans="1:13" ht="16.5" customHeight="1" x14ac:dyDescent="0.4">
      <c r="A102" s="2">
        <f t="shared" si="5"/>
        <v>97</v>
      </c>
      <c r="B102" s="10" t="str">
        <f>IF($C102="","",F102&amp;COUNTIF($F$6:F102,F102))</f>
        <v>霧島市4</v>
      </c>
      <c r="C102" s="61" t="s">
        <v>67</v>
      </c>
      <c r="D102" s="61" t="s">
        <v>68</v>
      </c>
      <c r="E102" s="61" t="s">
        <v>69</v>
      </c>
      <c r="F102" s="61" t="s">
        <v>20</v>
      </c>
      <c r="G102" s="61" t="s">
        <v>70</v>
      </c>
      <c r="H102" s="61" t="s">
        <v>71</v>
      </c>
      <c r="I102" s="61" t="s">
        <v>72</v>
      </c>
      <c r="J102" s="61" t="s">
        <v>73</v>
      </c>
      <c r="K102" s="59" t="s">
        <v>52</v>
      </c>
      <c r="L102" s="60" t="s">
        <v>52</v>
      </c>
      <c r="M102" s="62" t="s">
        <v>735</v>
      </c>
    </row>
    <row r="103" spans="1:13" ht="16.5" customHeight="1" x14ac:dyDescent="0.4">
      <c r="A103" s="2">
        <f t="shared" si="5"/>
        <v>98</v>
      </c>
      <c r="B103" s="10" t="str">
        <f>IF($C103="","",F103&amp;COUNTIF($F$6:F103,F103))</f>
        <v>霧島市5</v>
      </c>
      <c r="C103" s="61" t="s">
        <v>462</v>
      </c>
      <c r="D103" s="61" t="s">
        <v>463</v>
      </c>
      <c r="E103" s="61" t="s">
        <v>464</v>
      </c>
      <c r="F103" s="61" t="s">
        <v>20</v>
      </c>
      <c r="G103" s="61" t="s">
        <v>465</v>
      </c>
      <c r="H103" s="61" t="s">
        <v>466</v>
      </c>
      <c r="I103" s="61" t="s">
        <v>467</v>
      </c>
      <c r="J103" s="61" t="s">
        <v>468</v>
      </c>
      <c r="K103" s="59" t="s">
        <v>52</v>
      </c>
      <c r="L103" s="60" t="s">
        <v>52</v>
      </c>
      <c r="M103" s="62" t="s">
        <v>584</v>
      </c>
    </row>
    <row r="104" spans="1:13" ht="16.5" customHeight="1" x14ac:dyDescent="0.4">
      <c r="A104" s="2">
        <f t="shared" si="5"/>
        <v>99</v>
      </c>
      <c r="B104" s="10" t="str">
        <f>IF($C104="","",F104&amp;COUNTIF($F$6:F104,F104))</f>
        <v>霧島市6</v>
      </c>
      <c r="C104" s="61" t="s">
        <v>457</v>
      </c>
      <c r="D104" s="61" t="s">
        <v>452</v>
      </c>
      <c r="E104" s="61" t="s">
        <v>458</v>
      </c>
      <c r="F104" s="61" t="s">
        <v>20</v>
      </c>
      <c r="G104" s="61" t="s">
        <v>459</v>
      </c>
      <c r="H104" s="61" t="s">
        <v>460</v>
      </c>
      <c r="I104" s="61" t="s">
        <v>456</v>
      </c>
      <c r="J104" s="61" t="s">
        <v>461</v>
      </c>
      <c r="K104" s="59" t="s">
        <v>52</v>
      </c>
      <c r="L104" s="60" t="s">
        <v>52</v>
      </c>
      <c r="M104" s="62" t="s">
        <v>584</v>
      </c>
    </row>
    <row r="105" spans="1:13" ht="16.5" customHeight="1" x14ac:dyDescent="0.4">
      <c r="A105" s="2">
        <f t="shared" si="5"/>
        <v>100</v>
      </c>
      <c r="B105" s="11" t="str">
        <f>IF($C105="","",F105&amp;COUNTIF($F$6:F105,F105))</f>
        <v/>
      </c>
      <c r="C105" s="61"/>
      <c r="D105" s="61"/>
      <c r="E105" s="61"/>
      <c r="F105" s="61"/>
      <c r="G105" s="61"/>
      <c r="H105" s="61"/>
      <c r="I105" s="61"/>
      <c r="J105" s="61"/>
      <c r="K105" s="59"/>
      <c r="L105" s="60"/>
      <c r="M105" s="62"/>
    </row>
    <row r="106" spans="1:13" ht="16.5" customHeight="1" x14ac:dyDescent="0.4">
      <c r="A106" s="2">
        <f t="shared" si="5"/>
        <v>101</v>
      </c>
      <c r="C106" s="61"/>
      <c r="D106" s="61"/>
      <c r="E106" s="61"/>
      <c r="F106" s="61"/>
      <c r="G106" s="61"/>
      <c r="H106" s="61"/>
      <c r="I106" s="61"/>
      <c r="J106" s="61"/>
      <c r="K106" s="59"/>
      <c r="L106" s="60"/>
      <c r="M106" s="62"/>
    </row>
    <row r="107" spans="1:13" ht="16.5" customHeight="1" x14ac:dyDescent="0.4">
      <c r="A107" s="2">
        <f t="shared" si="5"/>
        <v>102</v>
      </c>
      <c r="C107" s="61"/>
      <c r="D107" s="61"/>
      <c r="E107" s="61"/>
      <c r="F107" s="61"/>
      <c r="G107" s="61"/>
      <c r="H107" s="61"/>
      <c r="I107" s="61"/>
      <c r="J107" s="61"/>
      <c r="K107" s="59"/>
      <c r="L107" s="60"/>
      <c r="M107" s="62"/>
    </row>
    <row r="108" spans="1:13" ht="16.5" customHeight="1" x14ac:dyDescent="0.4">
      <c r="A108" s="2">
        <f t="shared" si="5"/>
        <v>103</v>
      </c>
      <c r="C108" s="61"/>
      <c r="D108" s="61"/>
      <c r="E108" s="61"/>
      <c r="F108" s="61"/>
      <c r="G108" s="61"/>
      <c r="H108" s="61"/>
      <c r="I108" s="61"/>
      <c r="J108" s="61"/>
      <c r="K108" s="59"/>
      <c r="L108" s="60"/>
      <c r="M108" s="62"/>
    </row>
    <row r="109" spans="1:13" ht="16.5" customHeight="1" x14ac:dyDescent="0.4">
      <c r="A109" s="2">
        <f t="shared" si="5"/>
        <v>104</v>
      </c>
      <c r="C109" s="61"/>
      <c r="D109" s="61"/>
      <c r="E109" s="61"/>
      <c r="F109" s="61"/>
      <c r="G109" s="61"/>
      <c r="H109" s="61"/>
      <c r="I109" s="61"/>
      <c r="J109" s="61"/>
      <c r="K109" s="59"/>
      <c r="L109" s="60"/>
      <c r="M109" s="62"/>
    </row>
    <row r="110" spans="1:13" ht="16.5" customHeight="1" x14ac:dyDescent="0.4">
      <c r="A110" s="2">
        <f t="shared" si="5"/>
        <v>105</v>
      </c>
      <c r="C110" s="61"/>
      <c r="D110" s="61"/>
      <c r="E110" s="61"/>
      <c r="F110" s="61"/>
      <c r="G110" s="61"/>
      <c r="H110" s="61"/>
      <c r="I110" s="61"/>
      <c r="J110" s="61"/>
      <c r="K110" s="59"/>
      <c r="L110" s="60"/>
      <c r="M110" s="62"/>
    </row>
    <row r="111" spans="1:13" ht="16.5" customHeight="1" x14ac:dyDescent="0.4">
      <c r="A111" s="2">
        <f t="shared" si="5"/>
        <v>106</v>
      </c>
      <c r="C111" s="61"/>
      <c r="D111" s="61"/>
      <c r="E111" s="61"/>
      <c r="F111" s="61"/>
      <c r="G111" s="61"/>
      <c r="H111" s="61"/>
      <c r="I111" s="61"/>
      <c r="J111" s="61"/>
      <c r="K111" s="59"/>
      <c r="L111" s="60"/>
      <c r="M111" s="62"/>
    </row>
    <row r="112" spans="1:13" ht="16.5" customHeight="1" x14ac:dyDescent="0.4">
      <c r="A112" s="2">
        <f t="shared" si="5"/>
        <v>107</v>
      </c>
      <c r="C112" s="61"/>
      <c r="D112" s="61"/>
      <c r="E112" s="61"/>
      <c r="F112" s="61"/>
      <c r="G112" s="61"/>
      <c r="H112" s="61"/>
      <c r="I112" s="61"/>
      <c r="J112" s="61"/>
      <c r="K112" s="59"/>
      <c r="L112" s="60"/>
      <c r="M112" s="62"/>
    </row>
    <row r="113" spans="1:13" ht="16.5" customHeight="1" x14ac:dyDescent="0.4">
      <c r="A113" s="2">
        <f t="shared" si="5"/>
        <v>108</v>
      </c>
      <c r="C113" s="61"/>
      <c r="D113" s="61"/>
      <c r="E113" s="61"/>
      <c r="F113" s="61"/>
      <c r="G113" s="61"/>
      <c r="H113" s="61"/>
      <c r="I113" s="61"/>
      <c r="J113" s="61"/>
      <c r="K113" s="59"/>
      <c r="L113" s="60"/>
      <c r="M113" s="62"/>
    </row>
    <row r="114" spans="1:13" ht="16.5" customHeight="1" x14ac:dyDescent="0.4">
      <c r="A114" s="2">
        <f t="shared" si="5"/>
        <v>109</v>
      </c>
      <c r="C114" s="61"/>
      <c r="D114" s="61"/>
      <c r="E114" s="61"/>
      <c r="F114" s="61"/>
      <c r="G114" s="61"/>
      <c r="H114" s="61"/>
      <c r="I114" s="61"/>
      <c r="J114" s="61"/>
      <c r="K114" s="59"/>
      <c r="L114" s="60"/>
      <c r="M114" s="62"/>
    </row>
    <row r="115" spans="1:13" ht="16.5" customHeight="1" x14ac:dyDescent="0.4">
      <c r="A115" s="2">
        <f t="shared" si="5"/>
        <v>110</v>
      </c>
      <c r="C115" s="61"/>
      <c r="D115" s="61"/>
      <c r="E115" s="61"/>
      <c r="F115" s="61"/>
      <c r="G115" s="61"/>
      <c r="H115" s="61"/>
      <c r="I115" s="61"/>
      <c r="J115" s="61"/>
      <c r="K115" s="59"/>
      <c r="L115" s="60"/>
      <c r="M115" s="62"/>
    </row>
    <row r="116" spans="1:13" ht="16.5" customHeight="1" x14ac:dyDescent="0.4">
      <c r="A116" s="2">
        <f t="shared" si="5"/>
        <v>111</v>
      </c>
      <c r="C116" s="61"/>
      <c r="D116" s="61"/>
      <c r="E116" s="61"/>
      <c r="F116" s="61"/>
      <c r="G116" s="61"/>
      <c r="H116" s="61"/>
      <c r="I116" s="61"/>
      <c r="J116" s="61"/>
      <c r="K116" s="59"/>
      <c r="L116" s="60"/>
      <c r="M116" s="62"/>
    </row>
    <row r="117" spans="1:13" ht="16.5" customHeight="1" x14ac:dyDescent="0.4">
      <c r="A117" s="2">
        <f t="shared" si="5"/>
        <v>112</v>
      </c>
      <c r="C117" s="61"/>
      <c r="D117" s="61"/>
      <c r="E117" s="61"/>
      <c r="F117" s="61"/>
      <c r="G117" s="61"/>
      <c r="H117" s="61"/>
      <c r="I117" s="61"/>
      <c r="J117" s="61"/>
      <c r="K117" s="59"/>
      <c r="L117" s="60"/>
      <c r="M117" s="62"/>
    </row>
    <row r="118" spans="1:13" ht="16.5" customHeight="1" x14ac:dyDescent="0.4">
      <c r="A118" s="2">
        <f t="shared" si="5"/>
        <v>113</v>
      </c>
      <c r="C118" s="61"/>
      <c r="D118" s="61"/>
      <c r="E118" s="61"/>
      <c r="F118" s="61"/>
      <c r="G118" s="61"/>
      <c r="H118" s="61"/>
      <c r="I118" s="61"/>
      <c r="J118" s="61"/>
      <c r="K118" s="59"/>
      <c r="L118" s="60"/>
      <c r="M118" s="62"/>
    </row>
    <row r="119" spans="1:13" ht="16.5" customHeight="1" x14ac:dyDescent="0.4">
      <c r="A119" s="2">
        <f t="shared" si="5"/>
        <v>114</v>
      </c>
      <c r="C119" s="61"/>
      <c r="D119" s="61"/>
      <c r="E119" s="61"/>
      <c r="F119" s="61"/>
      <c r="G119" s="61"/>
      <c r="H119" s="61"/>
      <c r="I119" s="61"/>
      <c r="J119" s="61"/>
      <c r="K119" s="59"/>
      <c r="L119" s="60"/>
      <c r="M119" s="62"/>
    </row>
    <row r="120" spans="1:13" ht="16.5" customHeight="1" x14ac:dyDescent="0.4">
      <c r="A120" s="2">
        <f t="shared" si="5"/>
        <v>115</v>
      </c>
      <c r="C120" s="61"/>
      <c r="D120" s="61"/>
      <c r="E120" s="61"/>
      <c r="F120" s="61"/>
      <c r="G120" s="61"/>
      <c r="H120" s="61"/>
      <c r="I120" s="61"/>
      <c r="J120" s="61"/>
      <c r="K120" s="59"/>
      <c r="L120" s="60"/>
      <c r="M120" s="62"/>
    </row>
    <row r="121" spans="1:13" ht="16.5" customHeight="1" x14ac:dyDescent="0.4">
      <c r="A121" s="2">
        <f t="shared" si="5"/>
        <v>116</v>
      </c>
      <c r="C121" s="61"/>
      <c r="D121" s="61"/>
      <c r="E121" s="61"/>
      <c r="F121" s="61"/>
      <c r="G121" s="61"/>
      <c r="H121" s="61"/>
      <c r="I121" s="61"/>
      <c r="J121" s="61"/>
      <c r="K121" s="59"/>
      <c r="L121" s="60"/>
      <c r="M121" s="62"/>
    </row>
    <row r="122" spans="1:13" ht="16.5" customHeight="1" x14ac:dyDescent="0.4">
      <c r="A122" s="2">
        <f t="shared" si="5"/>
        <v>117</v>
      </c>
      <c r="C122" s="61"/>
      <c r="D122" s="61"/>
      <c r="E122" s="61"/>
      <c r="F122" s="61"/>
      <c r="G122" s="61"/>
      <c r="H122" s="61"/>
      <c r="I122" s="61"/>
      <c r="J122" s="61"/>
      <c r="K122" s="59"/>
      <c r="L122" s="60"/>
      <c r="M122" s="62"/>
    </row>
    <row r="123" spans="1:13" ht="16.5" customHeight="1" x14ac:dyDescent="0.4">
      <c r="A123" s="2">
        <f t="shared" si="5"/>
        <v>118</v>
      </c>
      <c r="C123" s="61"/>
      <c r="D123" s="61"/>
      <c r="E123" s="61"/>
      <c r="F123" s="61"/>
      <c r="G123" s="61"/>
      <c r="H123" s="61"/>
      <c r="I123" s="61"/>
      <c r="J123" s="61"/>
      <c r="K123" s="59"/>
      <c r="L123" s="60"/>
      <c r="M123" s="62"/>
    </row>
    <row r="124" spans="1:13" ht="16.5" customHeight="1" x14ac:dyDescent="0.4">
      <c r="A124" s="2">
        <f t="shared" si="5"/>
        <v>119</v>
      </c>
      <c r="C124" s="61"/>
      <c r="D124" s="61"/>
      <c r="E124" s="61"/>
      <c r="F124" s="61"/>
      <c r="G124" s="61"/>
      <c r="H124" s="61"/>
      <c r="I124" s="61"/>
      <c r="J124" s="61"/>
      <c r="K124" s="59"/>
      <c r="L124" s="60"/>
      <c r="M124" s="62"/>
    </row>
    <row r="125" spans="1:13" ht="16.5" customHeight="1" x14ac:dyDescent="0.4">
      <c r="A125" s="2">
        <f t="shared" si="5"/>
        <v>120</v>
      </c>
      <c r="C125" s="61"/>
      <c r="D125" s="61"/>
      <c r="E125" s="61"/>
      <c r="F125" s="61"/>
      <c r="G125" s="61"/>
      <c r="H125" s="61"/>
      <c r="I125" s="61"/>
      <c r="J125" s="61"/>
      <c r="K125" s="59"/>
      <c r="L125" s="60"/>
      <c r="M125" s="62"/>
    </row>
    <row r="126" spans="1:13" ht="16.5" customHeight="1" x14ac:dyDescent="0.4">
      <c r="A126" s="2">
        <f t="shared" si="5"/>
        <v>121</v>
      </c>
      <c r="C126" s="61"/>
      <c r="D126" s="61"/>
      <c r="E126" s="61"/>
      <c r="F126" s="61"/>
      <c r="G126" s="61"/>
      <c r="H126" s="61"/>
      <c r="I126" s="61"/>
      <c r="J126" s="61"/>
      <c r="K126" s="59"/>
      <c r="L126" s="60"/>
      <c r="M126" s="62"/>
    </row>
    <row r="127" spans="1:13" ht="16.5" customHeight="1" x14ac:dyDescent="0.4">
      <c r="A127" s="2">
        <f t="shared" si="5"/>
        <v>122</v>
      </c>
      <c r="C127" s="61"/>
      <c r="D127" s="61"/>
      <c r="E127" s="61"/>
      <c r="F127" s="61"/>
      <c r="G127" s="61"/>
      <c r="H127" s="61"/>
      <c r="I127" s="61"/>
      <c r="J127" s="61"/>
      <c r="K127" s="59"/>
      <c r="L127" s="60"/>
      <c r="M127" s="62"/>
    </row>
    <row r="128" spans="1:13" ht="16.5" customHeight="1" x14ac:dyDescent="0.4">
      <c r="A128" s="2">
        <f t="shared" si="5"/>
        <v>123</v>
      </c>
      <c r="C128" s="61"/>
      <c r="D128" s="61"/>
      <c r="E128" s="61"/>
      <c r="F128" s="61"/>
      <c r="G128" s="61"/>
      <c r="H128" s="61"/>
      <c r="I128" s="61"/>
      <c r="J128" s="61"/>
      <c r="K128" s="59"/>
      <c r="L128" s="60"/>
      <c r="M128" s="62"/>
    </row>
    <row r="129" spans="1:13" ht="16.5" customHeight="1" x14ac:dyDescent="0.4">
      <c r="A129" s="2">
        <f t="shared" si="5"/>
        <v>124</v>
      </c>
      <c r="C129" s="61"/>
      <c r="D129" s="61"/>
      <c r="E129" s="61"/>
      <c r="F129" s="61"/>
      <c r="G129" s="61"/>
      <c r="H129" s="61"/>
      <c r="I129" s="61"/>
      <c r="J129" s="61"/>
      <c r="K129" s="59"/>
      <c r="L129" s="60"/>
      <c r="M129" s="62"/>
    </row>
    <row r="130" spans="1:13" ht="16.5" customHeight="1" x14ac:dyDescent="0.4">
      <c r="A130" s="2">
        <f t="shared" si="5"/>
        <v>125</v>
      </c>
      <c r="C130" s="61"/>
      <c r="D130" s="61"/>
      <c r="E130" s="61"/>
      <c r="F130" s="61"/>
      <c r="G130" s="61"/>
      <c r="H130" s="61"/>
      <c r="I130" s="61"/>
      <c r="J130" s="61"/>
      <c r="K130" s="59"/>
      <c r="L130" s="60"/>
      <c r="M130" s="62"/>
    </row>
    <row r="131" spans="1:13" ht="16.5" customHeight="1" x14ac:dyDescent="0.4">
      <c r="A131" s="2">
        <f t="shared" si="5"/>
        <v>126</v>
      </c>
      <c r="C131" s="44"/>
      <c r="D131" s="44"/>
      <c r="E131" s="44"/>
      <c r="F131" s="44"/>
      <c r="G131" s="44"/>
      <c r="H131" s="44"/>
      <c r="I131" s="44"/>
      <c r="J131" s="44"/>
      <c r="K131" s="36"/>
      <c r="L131" s="37"/>
      <c r="M131" s="45"/>
    </row>
  </sheetData>
  <sheetProtection sheet="1" objects="1" scenarios="1"/>
  <sortState ref="C6:M104">
    <sortCondition ref="F6:F104"/>
  </sortState>
  <mergeCells count="12">
    <mergeCell ref="B4:B5"/>
    <mergeCell ref="M4:M5"/>
    <mergeCell ref="E4:E5"/>
    <mergeCell ref="G4:G5"/>
    <mergeCell ref="C1:G1"/>
    <mergeCell ref="C4:C5"/>
    <mergeCell ref="F4:F5"/>
    <mergeCell ref="H4:H5"/>
    <mergeCell ref="I4:I5"/>
    <mergeCell ref="J4:J5"/>
    <mergeCell ref="K4:L4"/>
    <mergeCell ref="D4:D5"/>
  </mergeCells>
  <phoneticPr fontId="2"/>
  <conditionalFormatting sqref="C6:M6 C100:M100 C105:M131">
    <cfRule type="expression" dxfId="32" priority="33">
      <formula>MOD(ROW(),2)=1</formula>
    </cfRule>
  </conditionalFormatting>
  <conditionalFormatting sqref="C6:M22">
    <cfRule type="expression" dxfId="31" priority="32">
      <formula>MOD(ROW(),2)=1</formula>
    </cfRule>
  </conditionalFormatting>
  <conditionalFormatting sqref="C22:M68">
    <cfRule type="expression" dxfId="30" priority="31">
      <formula>MOD(ROW(),2)=1</formula>
    </cfRule>
  </conditionalFormatting>
  <conditionalFormatting sqref="C69:M80">
    <cfRule type="expression" dxfId="29" priority="30">
      <formula>MOD(ROW(),2)=1</formula>
    </cfRule>
  </conditionalFormatting>
  <conditionalFormatting sqref="C81:M81 C97:M99">
    <cfRule type="expression" dxfId="28" priority="29">
      <formula>MOD(ROW(),2)=1</formula>
    </cfRule>
  </conditionalFormatting>
  <conditionalFormatting sqref="C82:M83">
    <cfRule type="expression" dxfId="27" priority="28">
      <formula>MOD(ROW(),2)=1</formula>
    </cfRule>
  </conditionalFormatting>
  <conditionalFormatting sqref="C84:M84">
    <cfRule type="expression" dxfId="26" priority="27">
      <formula>MOD(ROW(),2)=1</formula>
    </cfRule>
  </conditionalFormatting>
  <conditionalFormatting sqref="C85:M85">
    <cfRule type="expression" dxfId="25" priority="26">
      <formula>MOD(ROW(),2)=1</formula>
    </cfRule>
  </conditionalFormatting>
  <conditionalFormatting sqref="C86:M86">
    <cfRule type="expression" dxfId="24" priority="25">
      <formula>MOD(ROW(),2)=1</formula>
    </cfRule>
  </conditionalFormatting>
  <conditionalFormatting sqref="C87:M87">
    <cfRule type="expression" dxfId="23" priority="24">
      <formula>MOD(ROW(),2)=1</formula>
    </cfRule>
  </conditionalFormatting>
  <conditionalFormatting sqref="C88:M88">
    <cfRule type="expression" dxfId="22" priority="23">
      <formula>MOD(ROW(),2)=1</formula>
    </cfRule>
  </conditionalFormatting>
  <conditionalFormatting sqref="C89:M89">
    <cfRule type="expression" dxfId="21" priority="22">
      <formula>MOD(ROW(),2)=1</formula>
    </cfRule>
  </conditionalFormatting>
  <conditionalFormatting sqref="C90:M90">
    <cfRule type="expression" dxfId="20" priority="21">
      <formula>MOD(ROW(),2)=1</formula>
    </cfRule>
  </conditionalFormatting>
  <conditionalFormatting sqref="C90:M92">
    <cfRule type="expression" dxfId="19" priority="20">
      <formula>MOD(ROW(),2)=1</formula>
    </cfRule>
  </conditionalFormatting>
  <conditionalFormatting sqref="C93:M93">
    <cfRule type="expression" dxfId="18" priority="19">
      <formula>MOD(ROW(),2)=1</formula>
    </cfRule>
  </conditionalFormatting>
  <conditionalFormatting sqref="C94:H94 K94:M94">
    <cfRule type="expression" dxfId="17" priority="18">
      <formula>MOD(ROW(),2)=1</formula>
    </cfRule>
  </conditionalFormatting>
  <conditionalFormatting sqref="C95:M95">
    <cfRule type="expression" dxfId="16" priority="17">
      <formula>MOD(ROW(),2)=1</formula>
    </cfRule>
  </conditionalFormatting>
  <conditionalFormatting sqref="C96:M96">
    <cfRule type="expression" dxfId="15" priority="16">
      <formula>MOD(ROW(),2)=1</formula>
    </cfRule>
  </conditionalFormatting>
  <conditionalFormatting sqref="C97:M97">
    <cfRule type="expression" dxfId="14" priority="15">
      <formula>MOD(ROW(),2)=1</formula>
    </cfRule>
  </conditionalFormatting>
  <conditionalFormatting sqref="C84:M84">
    <cfRule type="expression" dxfId="13" priority="14">
      <formula>MOD(ROW(),2)=1</formula>
    </cfRule>
  </conditionalFormatting>
  <conditionalFormatting sqref="C85:M85">
    <cfRule type="expression" dxfId="12" priority="13">
      <formula>MOD(ROW(),2)=1</formula>
    </cfRule>
  </conditionalFormatting>
  <conditionalFormatting sqref="C86:M86">
    <cfRule type="expression" dxfId="11" priority="12">
      <formula>MOD(ROW(),2)=1</formula>
    </cfRule>
  </conditionalFormatting>
  <conditionalFormatting sqref="C87:M87">
    <cfRule type="expression" dxfId="10" priority="11">
      <formula>MOD(ROW(),2)=1</formula>
    </cfRule>
  </conditionalFormatting>
  <conditionalFormatting sqref="C88:M88">
    <cfRule type="expression" dxfId="9" priority="10">
      <formula>MOD(ROW(),2)=1</formula>
    </cfRule>
  </conditionalFormatting>
  <conditionalFormatting sqref="C89:M89">
    <cfRule type="expression" dxfId="8" priority="9">
      <formula>MOD(ROW(),2)=1</formula>
    </cfRule>
  </conditionalFormatting>
  <conditionalFormatting sqref="C92:M92">
    <cfRule type="expression" dxfId="7" priority="8">
      <formula>MOD(ROW(),2)=1</formula>
    </cfRule>
  </conditionalFormatting>
  <conditionalFormatting sqref="C93:H93 K93:M93">
    <cfRule type="expression" dxfId="6" priority="7">
      <formula>MOD(ROW(),2)=1</formula>
    </cfRule>
  </conditionalFormatting>
  <conditionalFormatting sqref="C94:M94">
    <cfRule type="expression" dxfId="5" priority="6">
      <formula>MOD(ROW(),2)=1</formula>
    </cfRule>
  </conditionalFormatting>
  <conditionalFormatting sqref="C95:M95">
    <cfRule type="expression" dxfId="4" priority="5">
      <formula>MOD(ROW(),2)=1</formula>
    </cfRule>
  </conditionalFormatting>
  <conditionalFormatting sqref="C96:M96">
    <cfRule type="expression" dxfId="3" priority="4">
      <formula>MOD(ROW(),2)=1</formula>
    </cfRule>
  </conditionalFormatting>
  <conditionalFormatting sqref="C101:M101">
    <cfRule type="expression" dxfId="2" priority="3">
      <formula>MOD(ROW(),2)=1</formula>
    </cfRule>
  </conditionalFormatting>
  <conditionalFormatting sqref="C102:M104">
    <cfRule type="expression" dxfId="1" priority="1">
      <formula>MOD(ROW(),2)=1</formula>
    </cfRule>
  </conditionalFormatting>
  <dataValidations count="2">
    <dataValidation type="list" allowBlank="1" showInputMessage="1" showErrorMessage="1" sqref="K6:L105">
      <formula1>"〇,×"</formula1>
    </dataValidation>
    <dataValidation type="list" allowBlank="1" showInputMessage="1" showErrorMessage="1" sqref="F69:F80">
      <formula1>#REF!</formula1>
    </dataValidation>
  </dataValidations>
  <hyperlinks>
    <hyperlink ref="I102" r:id="rId1" display="hoi-kikaku@city.kagoshima.lg.jp "/>
    <hyperlink ref="J102" r:id="rId2" display="http://www.city.kagoshima.lg.jp/"/>
    <hyperlink ref="J100" r:id="rId3"/>
  </hyperlinks>
  <printOptions horizontalCentered="1"/>
  <pageMargins left="0.19685039370078741" right="0.19685039370078741" top="0.59055118110236227" bottom="0.59055118110236227" header="0.31496062992125984" footer="0.31496062992125984"/>
  <pageSetup paperSize="8" orientation="landscape" r:id="rId4"/>
  <headerFooter>
    <oddFooter>&amp;C&amp;P/&amp;Nページ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市町村一覧!$A:$A</xm:f>
          </x14:formula1>
          <xm:sqref>F6:F68 F100 F105</xm:sqref>
        </x14:dataValidation>
        <x14:dataValidation type="list" allowBlank="1" showInputMessage="1" showErrorMessage="1">
          <x14:formula1>
            <xm:f>'[市保協施設一覧表 (003).xlsx]市町村一覧'!#REF!</xm:f>
          </x14:formula1>
          <xm:sqref>F81:F99</xm:sqref>
        </x14:dataValidation>
        <x14:dataValidation type="list" allowBlank="1" showInputMessage="1" showErrorMessage="1">
          <x14:formula1>
            <xm:f>'\\10.4.1.33\子ども育成係\平→前畑さん\保育士確保関係（保育士登録者）\04 かごしまの保育士緊急確保事業\R2\復職支援研修会\関係団体等へ依頼\受入施設\[市保楽しい保育保育体験受入施設一覧R021002.xlsx]市町村一覧'!#REF!</xm:f>
          </x14:formula1>
          <xm:sqref>F101</xm:sqref>
        </x14:dataValidation>
        <x14:dataValidation type="list" allowBlank="1" showInputMessage="1" showErrorMessage="1">
          <x14:formula1>
            <xm:f>'[【追加】施設一覧表（鹿児島県保育連合会）R2.9.29以降.xlsx]市町村一覧'!#REF!</xm:f>
          </x14:formula1>
          <xm:sqref>F102:F104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6"/>
  <sheetViews>
    <sheetView showGridLines="0" tabSelected="1" view="pageBreakPreview" topLeftCell="E1" zoomScaleNormal="100" zoomScaleSheetLayoutView="100" workbookViewId="0">
      <selection activeCell="B3" sqref="B3"/>
    </sheetView>
  </sheetViews>
  <sheetFormatPr defaultRowHeight="16.5" customHeight="1" x14ac:dyDescent="0.4"/>
  <cols>
    <col min="1" max="1" width="5.625" style="2" customWidth="1"/>
    <col min="2" max="2" width="22.375" style="5" customWidth="1"/>
    <col min="3" max="3" width="8.5" style="5" customWidth="1"/>
    <col min="4" max="4" width="8.125" style="5" customWidth="1"/>
    <col min="5" max="5" width="21.25" style="2" customWidth="1"/>
    <col min="6" max="6" width="11.875" style="2" customWidth="1"/>
    <col min="7" max="8" width="27.125" style="2" customWidth="1"/>
    <col min="9" max="10" width="5.5" style="12" customWidth="1"/>
    <col min="11" max="11" width="50.375" style="2" customWidth="1"/>
    <col min="12" max="16384" width="9" style="2"/>
  </cols>
  <sheetData>
    <row r="1" spans="1:12" ht="16.5" customHeight="1" x14ac:dyDescent="0.4">
      <c r="B1" s="76" t="s">
        <v>63</v>
      </c>
      <c r="C1" s="76"/>
      <c r="D1" s="76"/>
      <c r="E1" s="76"/>
    </row>
    <row r="2" spans="1:12" ht="16.5" customHeight="1" x14ac:dyDescent="0.4">
      <c r="B2" s="4"/>
      <c r="C2" s="4"/>
      <c r="D2" s="4"/>
      <c r="E2" s="3"/>
    </row>
    <row r="3" spans="1:12" ht="16.5" customHeight="1" x14ac:dyDescent="0.4">
      <c r="B3" s="24" t="s">
        <v>9</v>
      </c>
    </row>
    <row r="4" spans="1:12" ht="16.5" hidden="1" customHeight="1" x14ac:dyDescent="0.4">
      <c r="A4" s="8" t="s">
        <v>60</v>
      </c>
      <c r="B4" s="6" t="str">
        <f>B5</f>
        <v>施設名</v>
      </c>
      <c r="C4" s="6" t="str">
        <f t="shared" ref="C4:D4" si="0">C5</f>
        <v>担当</v>
      </c>
      <c r="D4" s="6" t="str">
        <f t="shared" si="0"/>
        <v>郵便番号</v>
      </c>
      <c r="E4" s="6" t="str">
        <f t="shared" ref="E4:H4" si="1">E5</f>
        <v>住所</v>
      </c>
      <c r="F4" s="7" t="str">
        <f t="shared" si="1"/>
        <v>電話</v>
      </c>
      <c r="G4" s="8" t="str">
        <f t="shared" si="1"/>
        <v>メール</v>
      </c>
      <c r="H4" s="8" t="str">
        <f t="shared" si="1"/>
        <v>ＨＰ</v>
      </c>
      <c r="I4" s="8" t="str">
        <f>I6</f>
        <v>見学</v>
      </c>
      <c r="J4" s="13" t="str">
        <f t="shared" ref="J4" si="2">J6</f>
        <v>体験</v>
      </c>
      <c r="K4" s="14" t="str">
        <f>K5</f>
        <v>備考</v>
      </c>
      <c r="L4" s="23"/>
    </row>
    <row r="5" spans="1:12" ht="16.5" customHeight="1" x14ac:dyDescent="0.4">
      <c r="B5" s="70" t="s">
        <v>0</v>
      </c>
      <c r="C5" s="77" t="s">
        <v>66</v>
      </c>
      <c r="D5" s="70" t="s">
        <v>8</v>
      </c>
      <c r="E5" s="70" t="s">
        <v>1</v>
      </c>
      <c r="F5" s="70" t="s">
        <v>2</v>
      </c>
      <c r="G5" s="70" t="s">
        <v>3</v>
      </c>
      <c r="H5" s="70" t="s">
        <v>4</v>
      </c>
      <c r="I5" s="72" t="s">
        <v>62</v>
      </c>
      <c r="J5" s="73"/>
      <c r="K5" s="74" t="s">
        <v>5</v>
      </c>
    </row>
    <row r="6" spans="1:12" ht="16.5" customHeight="1" thickBot="1" x14ac:dyDescent="0.45">
      <c r="B6" s="71"/>
      <c r="C6" s="78"/>
      <c r="D6" s="71"/>
      <c r="E6" s="71"/>
      <c r="F6" s="71"/>
      <c r="G6" s="71"/>
      <c r="H6" s="71"/>
      <c r="I6" s="15" t="s">
        <v>6</v>
      </c>
      <c r="J6" s="16" t="s">
        <v>7</v>
      </c>
      <c r="K6" s="75"/>
    </row>
    <row r="7" spans="1:12" ht="16.5" customHeight="1" x14ac:dyDescent="0.4">
      <c r="A7" s="2">
        <f t="shared" ref="A7:A38" si="3">ROW()-6</f>
        <v>1</v>
      </c>
      <c r="B7" s="47" t="str">
        <f>IFERROR(VLOOKUP($B$3&amp;$A7,'【貼付用】受入施設一覧（全件）'!$B:$M,MATCH(B$4,'【貼付用】受入施設一覧（全件）'!$B$3:$M$3,0),0),"")</f>
        <v>喜入保育園</v>
      </c>
      <c r="C7" s="47" t="str">
        <f>IFERROR(VLOOKUP($B$3&amp;$A7,'【貼付用】受入施設一覧（全件）'!$B:$M,MATCH(C$4,'【貼付用】受入施設一覧（全件）'!$B$3:$M$3,0),0),"")</f>
        <v>ホカゾノ</v>
      </c>
      <c r="D7" s="47" t="str">
        <f>IFERROR(VLOOKUP($B$3&amp;$A7,'【貼付用】受入施設一覧（全件）'!$B:$M,MATCH(D$4,'【貼付用】受入施設一覧（全件）'!$B$3:$M$3,0),0),"")</f>
        <v>891-0203</v>
      </c>
      <c r="E7" s="47" t="str">
        <f>IFERROR(VLOOKUP($B$3&amp;$A7,'【貼付用】受入施設一覧（全件）'!$B:$M,MATCH(E$4,'【貼付用】受入施設一覧（全件）'!$B$3:$M$3,0),0),"")</f>
        <v>鹿児島市喜入町7251番地2</v>
      </c>
      <c r="F7" s="47" t="str">
        <f>IFERROR(VLOOKUP($B$3&amp;$A7,'【貼付用】受入施設一覧（全件）'!$B:$M,MATCH(F$4,'【貼付用】受入施設一覧（全件）'!$B$3:$M$3,0),0),"")</f>
        <v>099-345-0680</v>
      </c>
      <c r="G7" s="47" t="str">
        <f>IFERROR(VLOOKUP($B$3&amp;$A7,'【貼付用】受入施設一覧（全件）'!$B:$M,MATCH(G$4,'【貼付用】受入施設一覧（全件）'!$B$3:$M$3,0),0),"")</f>
        <v>kiire-hoikuen@msj.biglobe.ne.jp</v>
      </c>
      <c r="H7" s="47" t="str">
        <f>IFERROR(VLOOKUP($B$3&amp;$A7,'【貼付用】受入施設一覧（全件）'!$B:$M,MATCH(H$4,'【貼付用】受入施設一覧（全件）'!$B$3:$M$3,0),0),"")</f>
        <v>https://www.ans.co.jp/n/kiire/</v>
      </c>
      <c r="I7" s="17" t="str">
        <f>IFERROR(VLOOKUP($B$3&amp;$A7,'【貼付用】受入施設一覧（全件）'!$B:$M,MATCH(I$4,'【貼付用】受入施設一覧（全件）'!$B$3:$M$3,0),0),"")</f>
        <v>〇</v>
      </c>
      <c r="J7" s="18" t="str">
        <f>IFERROR(VLOOKUP($B$3&amp;$A7,'【貼付用】受入施設一覧（全件）'!$B:$M,MATCH(J$4,'【貼付用】受入施設一覧（全件）'!$B$3:$M$3,0),0),"")</f>
        <v>〇</v>
      </c>
      <c r="K7" s="48" t="str">
        <f>IFERROR(VLOOKUP($B$3&amp;$A7,'【貼付用】受入施設一覧（全件）'!$B:$M,MATCH(K$4,'【貼付用】受入施設一覧（全件）'!$B$3:$M$3,0),0),"")</f>
        <v>-</v>
      </c>
    </row>
    <row r="8" spans="1:12" ht="16.5" customHeight="1" x14ac:dyDescent="0.4">
      <c r="A8" s="2">
        <f t="shared" si="3"/>
        <v>2</v>
      </c>
      <c r="B8" s="47" t="str">
        <f>IFERROR(VLOOKUP($B$3&amp;$A8,'【貼付用】受入施設一覧（全件）'!$B:$M,MATCH(B$4,'【貼付用】受入施設一覧（全件）'!$B$3:$M$3,0),0),"")</f>
        <v>あいぼりー保育園</v>
      </c>
      <c r="C8" s="47" t="str">
        <f>IFERROR(VLOOKUP($B$3&amp;$A8,'【貼付用】受入施設一覧（全件）'!$B:$M,MATCH(C$4,'【貼付用】受入施設一覧（全件）'!$B$3:$M$3,0),0),"")</f>
        <v>イマイズミ</v>
      </c>
      <c r="D8" s="49" t="str">
        <f>IFERROR(VLOOKUP($B$3&amp;$A8,'【貼付用】受入施設一覧（全件）'!$B:$M,MATCH(D$4,'【貼付用】受入施設一覧（全件）'!$B$3:$M$3,0),0),"")</f>
        <v>891-0144</v>
      </c>
      <c r="E8" s="49" t="str">
        <f>IFERROR(VLOOKUP($B$3&amp;$A8,'【貼付用】受入施設一覧（全件）'!$B:$M,MATCH(E$4,'【貼付用】受入施設一覧（全件）'!$B$3:$M$3,0),0),"")</f>
        <v>鹿児島市下福元町7628番地1</v>
      </c>
      <c r="F8" s="49" t="str">
        <f>IFERROR(VLOOKUP($B$3&amp;$A8,'【貼付用】受入施設一覧（全件）'!$B:$M,MATCH(F$4,'【貼付用】受入施設一覧（全件）'!$B$3:$M$3,0),0),"")</f>
        <v>099-204-0262</v>
      </c>
      <c r="G8" s="49" t="str">
        <f>IFERROR(VLOOKUP($B$3&amp;$A8,'【貼付用】受入施設一覧（全件）'!$B:$M,MATCH(G$4,'【貼付用】受入施設一覧（全件）'!$B$3:$M$3,0),0),"")</f>
        <v>ivolea.hoikuen@road.ocn.ne.jp</v>
      </c>
      <c r="H8" s="49" t="str">
        <f>IFERROR(VLOOKUP($B$3&amp;$A8,'【貼付用】受入施設一覧（全件）'!$B:$M,MATCH(H$4,'【貼付用】受入施設一覧（全件）'!$B$3:$M$3,0),0),"")</f>
        <v>作成中</v>
      </c>
      <c r="I8" s="19" t="str">
        <f>IFERROR(VLOOKUP($B$3&amp;$A8,'【貼付用】受入施設一覧（全件）'!$B:$M,MATCH(I$4,'【貼付用】受入施設一覧（全件）'!$B$3:$M$3,0),0),"")</f>
        <v>〇</v>
      </c>
      <c r="J8" s="20" t="str">
        <f>IFERROR(VLOOKUP($B$3&amp;$A8,'【貼付用】受入施設一覧（全件）'!$B:$M,MATCH(J$4,'【貼付用】受入施設一覧（全件）'!$B$3:$M$3,0),0),"")</f>
        <v>〇</v>
      </c>
      <c r="K8" s="50" t="str">
        <f>IFERROR(VLOOKUP($B$3&amp;$A8,'【貼付用】受入施設一覧（全件）'!$B:$M,MATCH(K$4,'【貼付用】受入施設一覧（全件）'!$B$3:$M$3,0),0),"")</f>
        <v>-</v>
      </c>
    </row>
    <row r="9" spans="1:12" ht="16.5" customHeight="1" x14ac:dyDescent="0.4">
      <c r="A9" s="2">
        <f t="shared" si="3"/>
        <v>3</v>
      </c>
      <c r="B9" s="49" t="str">
        <f>IFERROR(VLOOKUP($B$3&amp;$A9,'【貼付用】受入施設一覧（全件）'!$B:$M,MATCH(B$4,'【貼付用】受入施設一覧（全件）'!$B$3:$M$3,0),0),"")</f>
        <v>いにしき幼稚園</v>
      </c>
      <c r="C9" s="47" t="str">
        <f>IFERROR(VLOOKUP($B$3&amp;$A9,'【貼付用】受入施設一覧（全件）'!$B:$M,MATCH(C$4,'【貼付用】受入施設一覧（全件）'!$B$3:$M$3,0),0),"")</f>
        <v>前田玲子</v>
      </c>
      <c r="D9" s="49" t="str">
        <f>IFERROR(VLOOKUP($B$3&amp;$A9,'【貼付用】受入施設一覧（全件）'!$B:$M,MATCH(D$4,'【貼付用】受入施設一覧（全件）'!$B$3:$M$3,0),0),"")</f>
        <v>890-0005</v>
      </c>
      <c r="E9" s="49" t="str">
        <f>IFERROR(VLOOKUP($B$3&amp;$A9,'【貼付用】受入施設一覧（全件）'!$B:$M,MATCH(E$4,'【貼付用】受入施設一覧（全件）'!$B$3:$M$3,0),0),"")</f>
        <v>鹿児島市下伊敷2丁目12-3</v>
      </c>
      <c r="F9" s="49" t="str">
        <f>IFERROR(VLOOKUP($B$3&amp;$A9,'【貼付用】受入施設一覧（全件）'!$B:$M,MATCH(F$4,'【貼付用】受入施設一覧（全件）'!$B$3:$M$3,0),0),"")</f>
        <v>099-220-2705</v>
      </c>
      <c r="G9" s="49" t="str">
        <f>IFERROR(VLOOKUP($B$3&amp;$A9,'【貼付用】受入施設一覧（全件）'!$B:$M,MATCH(G$4,'【貼付用】受入施設一覧（全件）'!$B$3:$M$3,0),0),"")</f>
        <v>inishiki@estate.ocn.ne.jp</v>
      </c>
      <c r="H9" s="49" t="str">
        <f>IFERROR(VLOOKUP($B$3&amp;$A9,'【貼付用】受入施設一覧（全件）'!$B:$M,MATCH(H$4,'【貼付用】受入施設一覧（全件）'!$B$3:$M$3,0),0),"")</f>
        <v>http://www.inishiki.ac.jp/</v>
      </c>
      <c r="I9" s="19" t="str">
        <f>IFERROR(VLOOKUP($B$3&amp;$A9,'【貼付用】受入施設一覧（全件）'!$B:$M,MATCH(I$4,'【貼付用】受入施設一覧（全件）'!$B$3:$M$3,0),0),"")</f>
        <v>〇</v>
      </c>
      <c r="J9" s="20">
        <f>IFERROR(VLOOKUP($B$3&amp;$A9,'【貼付用】受入施設一覧（全件）'!$B:$M,MATCH(J$4,'【貼付用】受入施設一覧（全件）'!$B$3:$M$3,0),0),"")</f>
        <v>0</v>
      </c>
      <c r="K9" s="50" t="str">
        <f>IFERROR(VLOOKUP($B$3&amp;$A9,'【貼付用】受入施設一覧（全件）'!$B:$M,MATCH(K$4,'【貼付用】受入施設一覧（全件）'!$B$3:$M$3,0),0),"")</f>
        <v>-</v>
      </c>
    </row>
    <row r="10" spans="1:12" ht="16.5" customHeight="1" x14ac:dyDescent="0.4">
      <c r="A10" s="2">
        <f t="shared" si="3"/>
        <v>4</v>
      </c>
      <c r="B10" s="49" t="str">
        <f>IFERROR(VLOOKUP($B$3&amp;$A10,'【貼付用】受入施設一覧（全件）'!$B:$M,MATCH(B$4,'【貼付用】受入施設一覧（全件）'!$B$3:$M$3,0),0),"")</f>
        <v>影原保育園</v>
      </c>
      <c r="C10" s="47" t="str">
        <f>IFERROR(VLOOKUP($B$3&amp;$A10,'【貼付用】受入施設一覧（全件）'!$B:$M,MATCH(C$4,'【貼付用】受入施設一覧（全件）'!$B$3:$M$3,0),0),"")</f>
        <v>イマイズミ</v>
      </c>
      <c r="D10" s="49" t="str">
        <f>IFERROR(VLOOKUP($B$3&amp;$A10,'【貼付用】受入施設一覧（全件）'!$B:$M,MATCH(D$4,'【貼付用】受入施設一覧（全件）'!$B$3:$M$3,0),0),"")</f>
        <v>891-0144</v>
      </c>
      <c r="E10" s="49" t="str">
        <f>IFERROR(VLOOKUP($B$3&amp;$A10,'【貼付用】受入施設一覧（全件）'!$B:$M,MATCH(E$4,'【貼付用】受入施設一覧（全件）'!$B$3:$M$3,0),0),"")</f>
        <v>鹿児島市下福元町7624番地</v>
      </c>
      <c r="F10" s="49" t="str">
        <f>IFERROR(VLOOKUP($B$3&amp;$A10,'【貼付用】受入施設一覧（全件）'!$B:$M,MATCH(F$4,'【貼付用】受入施設一覧（全件）'!$B$3:$M$3,0),0),"")</f>
        <v>099-261-8168</v>
      </c>
      <c r="G10" s="49" t="str">
        <f>IFERROR(VLOOKUP($B$3&amp;$A10,'【貼付用】受入施設一覧（全件）'!$B:$M,MATCH(G$4,'【貼付用】受入施設一覧（全件）'!$B$3:$M$3,0),0),"")</f>
        <v>kagehara@themis.ocn.ne.jp</v>
      </c>
      <c r="H10" s="49" t="str">
        <f>IFERROR(VLOOKUP($B$3&amp;$A10,'【貼付用】受入施設一覧（全件）'!$B:$M,MATCH(H$4,'【貼付用】受入施設一覧（全件）'!$B$3:$M$3,0),0),"")</f>
        <v>https://www.ans.co.jp/n/kagehara/</v>
      </c>
      <c r="I10" s="19" t="str">
        <f>IFERROR(VLOOKUP($B$3&amp;$A10,'【貼付用】受入施設一覧（全件）'!$B:$M,MATCH(I$4,'【貼付用】受入施設一覧（全件）'!$B$3:$M$3,0),0),"")</f>
        <v>〇</v>
      </c>
      <c r="J10" s="20" t="str">
        <f>IFERROR(VLOOKUP($B$3&amp;$A10,'【貼付用】受入施設一覧（全件）'!$B:$M,MATCH(J$4,'【貼付用】受入施設一覧（全件）'!$B$3:$M$3,0),0),"")</f>
        <v>〇</v>
      </c>
      <c r="K10" s="50" t="str">
        <f>IFERROR(VLOOKUP($B$3&amp;$A10,'【貼付用】受入施設一覧（全件）'!$B:$M,MATCH(K$4,'【貼付用】受入施設一覧（全件）'!$B$3:$M$3,0),0),"")</f>
        <v>体験・見学共に1名受入可</v>
      </c>
    </row>
    <row r="11" spans="1:12" ht="16.5" customHeight="1" x14ac:dyDescent="0.4">
      <c r="A11" s="2">
        <f t="shared" si="3"/>
        <v>5</v>
      </c>
      <c r="B11" s="49" t="str">
        <f>IFERROR(VLOOKUP($B$3&amp;$A11,'【貼付用】受入施設一覧（全件）'!$B:$M,MATCH(B$4,'【貼付用】受入施設一覧（全件）'!$B$3:$M$3,0),0),"")</f>
        <v>鴨池保育園</v>
      </c>
      <c r="C11" s="47" t="str">
        <f>IFERROR(VLOOKUP($B$3&amp;$A11,'【貼付用】受入施設一覧（全件）'!$B:$M,MATCH(C$4,'【貼付用】受入施設一覧（全件）'!$B$3:$M$3,0),0),"")</f>
        <v>タケドイ</v>
      </c>
      <c r="D11" s="49" t="str">
        <f>IFERROR(VLOOKUP($B$3&amp;$A11,'【貼付用】受入施設一覧（全件）'!$B:$M,MATCH(D$4,'【貼付用】受入施設一覧（全件）'!$B$3:$M$3,0),0),"")</f>
        <v>890-0063</v>
      </c>
      <c r="E11" s="49" t="str">
        <f>IFERROR(VLOOKUP($B$3&amp;$A11,'【貼付用】受入施設一覧（全件）'!$B:$M,MATCH(E$4,'【貼付用】受入施設一覧（全件）'!$B$3:$M$3,0),0),"")</f>
        <v>鹿児島市鴨池1丁目8番10号</v>
      </c>
      <c r="F11" s="49" t="str">
        <f>IFERROR(VLOOKUP($B$3&amp;$A11,'【貼付用】受入施設一覧（全件）'!$B:$M,MATCH(F$4,'【貼付用】受入施設一覧（全件）'!$B$3:$M$3,0),0),"")</f>
        <v>099－254-1620</v>
      </c>
      <c r="G11" s="49" t="str">
        <f>IFERROR(VLOOKUP($B$3&amp;$A11,'【貼付用】受入施設一覧（全件）'!$B:$M,MATCH(G$4,'【貼付用】受入施設一覧（全件）'!$B$3:$M$3,0),0),"")</f>
        <v>ksjk1021m@ia2.itkeeper.ne.jp</v>
      </c>
      <c r="H11" s="49" t="str">
        <f>IFERROR(VLOOKUP($B$3&amp;$A11,'【貼付用】受入施設一覧（全件）'!$B:$M,MATCH(H$4,'【貼付用】受入施設一覧（全件）'!$B$3:$M$3,0),0),"")</f>
        <v>www.ksjk.jp/nursery_shool/kamoike/</v>
      </c>
      <c r="I11" s="19" t="str">
        <f>IFERROR(VLOOKUP($B$3&amp;$A11,'【貼付用】受入施設一覧（全件）'!$B:$M,MATCH(I$4,'【貼付用】受入施設一覧（全件）'!$B$3:$M$3,0),0),"")</f>
        <v>〇</v>
      </c>
      <c r="J11" s="20" t="str">
        <f>IFERROR(VLOOKUP($B$3&amp;$A11,'【貼付用】受入施設一覧（全件）'!$B:$M,MATCH(J$4,'【貼付用】受入施設一覧（全件）'!$B$3:$M$3,0),0),"")</f>
        <v>〇</v>
      </c>
      <c r="K11" s="50" t="str">
        <f>IFERROR(VLOOKUP($B$3&amp;$A11,'【貼付用】受入施設一覧（全件）'!$B:$M,MATCH(K$4,'【貼付用】受入施設一覧（全件）'!$B$3:$M$3,0),0),"")</f>
        <v>-</v>
      </c>
    </row>
    <row r="12" spans="1:12" ht="16.5" customHeight="1" x14ac:dyDescent="0.4">
      <c r="A12" s="2">
        <f t="shared" si="3"/>
        <v>6</v>
      </c>
      <c r="B12" s="49" t="str">
        <f>IFERROR(VLOOKUP($B$3&amp;$A12,'【貼付用】受入施設一覧（全件）'!$B:$M,MATCH(B$4,'【貼付用】受入施設一覧（全件）'!$B$3:$M$3,0),0),"")</f>
        <v>くすの子保育園</v>
      </c>
      <c r="C12" s="47" t="str">
        <f>IFERROR(VLOOKUP($B$3&amp;$A12,'【貼付用】受入施設一覧（全件）'!$B:$M,MATCH(C$4,'【貼付用】受入施設一覧（全件）'!$B$3:$M$3,0),0),"")</f>
        <v>ナカサコ</v>
      </c>
      <c r="D12" s="49" t="str">
        <f>IFERROR(VLOOKUP($B$3&amp;$A12,'【貼付用】受入施設一覧（全件）'!$B:$M,MATCH(D$4,'【貼付用】受入施設一覧（全件）'!$B$3:$M$3,0),0),"")</f>
        <v>890-0021</v>
      </c>
      <c r="E12" s="49" t="str">
        <f>IFERROR(VLOOKUP($B$3&amp;$A12,'【貼付用】受入施設一覧（全件）'!$B:$M,MATCH(E$4,'【貼付用】受入施設一覧（全件）'!$B$3:$M$3,0),0),"")</f>
        <v>鹿児島市小野４丁目１５番１８号</v>
      </c>
      <c r="F12" s="49" t="str">
        <f>IFERROR(VLOOKUP($B$3&amp;$A12,'【貼付用】受入施設一覧（全件）'!$B:$M,MATCH(F$4,'【貼付用】受入施設一覧（全件）'!$B$3:$M$3,0),0),"")</f>
        <v>099-295-3233</v>
      </c>
      <c r="G12" s="49" t="str">
        <f>IFERROR(VLOOKUP($B$3&amp;$A12,'【貼付用】受入施設一覧（全件）'!$B:$M,MATCH(G$4,'【貼付用】受入施設一覧（全件）'!$B$3:$M$3,0),0),"")</f>
        <v>kusunoko@bronze.ocn.ne.jp</v>
      </c>
      <c r="H12" s="49" t="str">
        <f>IFERROR(VLOOKUP($B$3&amp;$A12,'【貼付用】受入施設一覧（全件）'!$B:$M,MATCH(H$4,'【貼付用】受入施設一覧（全件）'!$B$3:$M$3,0),0),"")</f>
        <v>www.fujiho.jp/kusunoko</v>
      </c>
      <c r="I12" s="19" t="str">
        <f>IFERROR(VLOOKUP($B$3&amp;$A12,'【貼付用】受入施設一覧（全件）'!$B:$M,MATCH(I$4,'【貼付用】受入施設一覧（全件）'!$B$3:$M$3,0),0),"")</f>
        <v>〇</v>
      </c>
      <c r="J12" s="20" t="str">
        <f>IFERROR(VLOOKUP($B$3&amp;$A12,'【貼付用】受入施設一覧（全件）'!$B:$M,MATCH(J$4,'【貼付用】受入施設一覧（全件）'!$B$3:$M$3,0),0),"")</f>
        <v>〇</v>
      </c>
      <c r="K12" s="50" t="str">
        <f>IFERROR(VLOOKUP($B$3&amp;$A12,'【貼付用】受入施設一覧（全件）'!$B:$M,MATCH(K$4,'【貼付用】受入施設一覧（全件）'!$B$3:$M$3,0),0),"")</f>
        <v>毎週金土、10/20、11/5.10.11.16～25、12/7～11は受入不可</v>
      </c>
    </row>
    <row r="13" spans="1:12" ht="16.5" customHeight="1" x14ac:dyDescent="0.4">
      <c r="A13" s="2">
        <f t="shared" si="3"/>
        <v>7</v>
      </c>
      <c r="B13" s="49" t="str">
        <f>IFERROR(VLOOKUP($B$3&amp;$A13,'【貼付用】受入施設一覧（全件）'!$B:$M,MATCH(B$4,'【貼付用】受入施設一覧（全件）'!$B$3:$M$3,0),0),"")</f>
        <v>じげんじ保育園</v>
      </c>
      <c r="C13" s="47" t="str">
        <f>IFERROR(VLOOKUP($B$3&amp;$A13,'【貼付用】受入施設一覧（全件）'!$B:$M,MATCH(C$4,'【貼付用】受入施設一覧（全件）'!$B$3:$M$3,0),0),"")</f>
        <v>ミヤハラ</v>
      </c>
      <c r="D13" s="49" t="str">
        <f>IFERROR(VLOOKUP($B$3&amp;$A13,'【貼付用】受入施設一覧（全件）'!$B:$M,MATCH(D$4,'【貼付用】受入施設一覧（全件）'!$B$3:$M$3,0),0),"")</f>
        <v>891-0143</v>
      </c>
      <c r="E13" s="49" t="str">
        <f>IFERROR(VLOOKUP($B$3&amp;$A13,'【貼付用】受入施設一覧（全件）'!$B:$M,MATCH(E$4,'【貼付用】受入施設一覧（全件）'!$B$3:$M$3,0),0),"")</f>
        <v>鹿児島市和田2丁目34-22</v>
      </c>
      <c r="F13" s="49" t="str">
        <f>IFERROR(VLOOKUP($B$3&amp;$A13,'【貼付用】受入施設一覧（全件）'!$B:$M,MATCH(F$4,'【貼付用】受入施設一覧（全件）'!$B$3:$M$3,0),0),"")</f>
        <v>099-296-7327</v>
      </c>
      <c r="G13" s="49" t="str">
        <f>IFERROR(VLOOKUP($B$3&amp;$A13,'【貼付用】受入施設一覧（全件）'!$B:$M,MATCH(G$4,'【貼付用】受入施設一覧（全件）'!$B$3:$M$3,0),0),"")</f>
        <v>jigenji-hoikuen@joy.ocn.ne.jp</v>
      </c>
      <c r="H13" s="49" t="str">
        <f>IFERROR(VLOOKUP($B$3&amp;$A13,'【貼付用】受入施設一覧（全件）'!$B:$M,MATCH(H$4,'【貼付用】受入施設一覧（全件）'!$B$3:$M$3,0),0),"")</f>
        <v>-</v>
      </c>
      <c r="I13" s="19" t="str">
        <f>IFERROR(VLOOKUP($B$3&amp;$A13,'【貼付用】受入施設一覧（全件）'!$B:$M,MATCH(I$4,'【貼付用】受入施設一覧（全件）'!$B$3:$M$3,0),0),"")</f>
        <v>〇</v>
      </c>
      <c r="J13" s="20" t="str">
        <f>IFERROR(VLOOKUP($B$3&amp;$A13,'【貼付用】受入施設一覧（全件）'!$B:$M,MATCH(J$4,'【貼付用】受入施設一覧（全件）'!$B$3:$M$3,0),0),"")</f>
        <v>〇</v>
      </c>
      <c r="K13" s="50" t="str">
        <f>IFERROR(VLOOKUP($B$3&amp;$A13,'【貼付用】受入施設一覧（全件）'!$B:$M,MATCH(K$4,'【貼付用】受入施設一覧（全件）'!$B$3:$M$3,0),0),"")</f>
        <v>-</v>
      </c>
    </row>
    <row r="14" spans="1:12" ht="16.5" customHeight="1" x14ac:dyDescent="0.4">
      <c r="A14" s="2">
        <f t="shared" si="3"/>
        <v>8</v>
      </c>
      <c r="B14" s="49" t="str">
        <f>IFERROR(VLOOKUP($B$3&amp;$A14,'【貼付用】受入施設一覧（全件）'!$B:$M,MATCH(B$4,'【貼付用】受入施設一覧（全件）'!$B$3:$M$3,0),0),"")</f>
        <v>しらゆきこども園</v>
      </c>
      <c r="C14" s="47" t="str">
        <f>IFERROR(VLOOKUP($B$3&amp;$A14,'【貼付用】受入施設一覧（全件）'!$B:$M,MATCH(C$4,'【貼付用】受入施設一覧（全件）'!$B$3:$M$3,0),0),"")</f>
        <v>ハラダ</v>
      </c>
      <c r="D14" s="49" t="str">
        <f>IFERROR(VLOOKUP($B$3&amp;$A14,'【貼付用】受入施設一覧（全件）'!$B:$M,MATCH(D$4,'【貼付用】受入施設一覧（全件）'!$B$3:$M$3,0),0),"")</f>
        <v>891-0114</v>
      </c>
      <c r="E14" s="49" t="str">
        <f>IFERROR(VLOOKUP($B$3&amp;$A14,'【貼付用】受入施設一覧（全件）'!$B:$M,MATCH(E$4,'【貼付用】受入施設一覧（全件）'!$B$3:$M$3,0),0),"")</f>
        <v>小松原2丁目10番15号</v>
      </c>
      <c r="F14" s="49" t="str">
        <f>IFERROR(VLOOKUP($B$3&amp;$A14,'【貼付用】受入施設一覧（全件）'!$B:$M,MATCH(F$4,'【貼付用】受入施設一覧（全件）'!$B$3:$M$3,0),0),"")</f>
        <v>099-269-6811</v>
      </c>
      <c r="G14" s="49" t="str">
        <f>IFERROR(VLOOKUP($B$3&amp;$A14,'【貼付用】受入施設一覧（全件）'!$B:$M,MATCH(G$4,'【貼付用】受入施設一覧（全件）'!$B$3:$M$3,0),0),"")</f>
        <v>master@shirayuki.ed.jp</v>
      </c>
      <c r="H14" s="49" t="str">
        <f>IFERROR(VLOOKUP($B$3&amp;$A14,'【貼付用】受入施設一覧（全件）'!$B:$M,MATCH(H$4,'【貼付用】受入施設一覧（全件）'!$B$3:$M$3,0),0),"")</f>
        <v>http://www.shirayuki.ed.jp</v>
      </c>
      <c r="I14" s="19" t="str">
        <f>IFERROR(VLOOKUP($B$3&amp;$A14,'【貼付用】受入施設一覧（全件）'!$B:$M,MATCH(I$4,'【貼付用】受入施設一覧（全件）'!$B$3:$M$3,0),0),"")</f>
        <v>〇</v>
      </c>
      <c r="J14" s="20" t="str">
        <f>IFERROR(VLOOKUP($B$3&amp;$A14,'【貼付用】受入施設一覧（全件）'!$B:$M,MATCH(J$4,'【貼付用】受入施設一覧（全件）'!$B$3:$M$3,0),0),"")</f>
        <v>〇</v>
      </c>
      <c r="K14" s="50" t="str">
        <f>IFERROR(VLOOKUP($B$3&amp;$A14,'【貼付用】受入施設一覧（全件）'!$B:$M,MATCH(K$4,'【貼付用】受入施設一覧（全件）'!$B$3:$M$3,0),0),"")</f>
        <v>-</v>
      </c>
    </row>
    <row r="15" spans="1:12" ht="16.5" customHeight="1" x14ac:dyDescent="0.4">
      <c r="A15" s="2">
        <f t="shared" si="3"/>
        <v>9</v>
      </c>
      <c r="B15" s="49" t="str">
        <f>IFERROR(VLOOKUP($B$3&amp;$A15,'【貼付用】受入施設一覧（全件）'!$B:$M,MATCH(B$4,'【貼付用】受入施設一覧（全件）'!$B$3:$M$3,0),0),"")</f>
        <v>竹之迫保育園</v>
      </c>
      <c r="C15" s="47" t="str">
        <f>IFERROR(VLOOKUP($B$3&amp;$A15,'【貼付用】受入施設一覧（全件）'!$B:$M,MATCH(C$4,'【貼付用】受入施設一覧（全件）'!$B$3:$M$3,0),0),"")</f>
        <v>タケゾエ</v>
      </c>
      <c r="D15" s="49" t="str">
        <f>IFERROR(VLOOKUP($B$3&amp;$A15,'【貼付用】受入施設一覧（全件）'!$B:$M,MATCH(D$4,'【貼付用】受入施設一覧（全件）'!$B$3:$M$3,0),0),"")</f>
        <v>891-0109</v>
      </c>
      <c r="E15" s="49" t="str">
        <f>IFERROR(VLOOKUP($B$3&amp;$A15,'【貼付用】受入施設一覧（全件）'!$B:$M,MATCH(E$4,'【貼付用】受入施設一覧（全件）'!$B$3:$M$3,0),0),"")</f>
        <v>鹿児島市清和三丁目２番５号</v>
      </c>
      <c r="F15" s="49" t="str">
        <f>IFERROR(VLOOKUP($B$3&amp;$A15,'【貼付用】受入施設一覧（全件）'!$B:$M,MATCH(F$4,'【貼付用】受入施設一覧（全件）'!$B$3:$M$3,0),0),"")</f>
        <v>099-268-9898</v>
      </c>
      <c r="G15" s="49" t="str">
        <f>IFERROR(VLOOKUP($B$3&amp;$A15,'【貼付用】受入施設一覧（全件）'!$B:$M,MATCH(G$4,'【貼付用】受入施設一覧（全件）'!$B$3:$M$3,0),0),"")</f>
        <v>takenosakohoikuen@ray.ocn.ne.jp</v>
      </c>
      <c r="H15" s="49" t="str">
        <f>IFERROR(VLOOKUP($B$3&amp;$A15,'【貼付用】受入施設一覧（全件）'!$B:$M,MATCH(H$4,'【貼付用】受入施設一覧（全件）'!$B$3:$M$3,0),0),"")</f>
        <v>http://takenosako.ed.jp/</v>
      </c>
      <c r="I15" s="19" t="str">
        <f>IFERROR(VLOOKUP($B$3&amp;$A15,'【貼付用】受入施設一覧（全件）'!$B:$M,MATCH(I$4,'【貼付用】受入施設一覧（全件）'!$B$3:$M$3,0),0),"")</f>
        <v>〇</v>
      </c>
      <c r="J15" s="20" t="str">
        <f>IFERROR(VLOOKUP($B$3&amp;$A15,'【貼付用】受入施設一覧（全件）'!$B:$M,MATCH(J$4,'【貼付用】受入施設一覧（全件）'!$B$3:$M$3,0),0),"")</f>
        <v>〇</v>
      </c>
      <c r="K15" s="50" t="str">
        <f>IFERROR(VLOOKUP($B$3&amp;$A15,'【貼付用】受入施設一覧（全件）'!$B:$M,MATCH(K$4,'【貼付用】受入施設一覧（全件）'!$B$3:$M$3,0),0),"")</f>
        <v>-</v>
      </c>
    </row>
    <row r="16" spans="1:12" ht="16.5" customHeight="1" x14ac:dyDescent="0.4">
      <c r="A16" s="2">
        <f t="shared" si="3"/>
        <v>10</v>
      </c>
      <c r="B16" s="49" t="str">
        <f>IFERROR(VLOOKUP($B$3&amp;$A16,'【貼付用】受入施設一覧（全件）'!$B:$M,MATCH(B$4,'【貼付用】受入施設一覧（全件）'!$B$3:$M$3,0),0),"")</f>
        <v>仁田尾保育園</v>
      </c>
      <c r="C16" s="47" t="str">
        <f>IFERROR(VLOOKUP($B$3&amp;$A16,'【貼付用】受入施設一覧（全件）'!$B:$M,MATCH(C$4,'【貼付用】受入施設一覧（全件）'!$B$3:$M$3,0),0),"")</f>
        <v>ヨツモト</v>
      </c>
      <c r="D16" s="49" t="str">
        <f>IFERROR(VLOOKUP($B$3&amp;$A16,'【貼付用】受入施設一覧（全件）'!$B:$M,MATCH(D$4,'【貼付用】受入施設一覧（全件）'!$B$3:$M$3,0),0),"")</f>
        <v>899-2701</v>
      </c>
      <c r="E16" s="49" t="str">
        <f>IFERROR(VLOOKUP($B$3&amp;$A16,'【貼付用】受入施設一覧（全件）'!$B:$M,MATCH(E$4,'【貼付用】受入施設一覧（全件）'!$B$3:$M$3,0),0),"")</f>
        <v>鹿児島市石谷町1596-3</v>
      </c>
      <c r="F16" s="49" t="str">
        <f>IFERROR(VLOOKUP($B$3&amp;$A16,'【貼付用】受入施設一覧（全件）'!$B:$M,MATCH(F$4,'【貼付用】受入施設一覧（全件）'!$B$3:$M$3,0),0),"")</f>
        <v>099-278-2510</v>
      </c>
      <c r="G16" s="49" t="str">
        <f>IFERROR(VLOOKUP($B$3&amp;$A16,'【貼付用】受入施設一覧（全件）'!$B:$M,MATCH(G$4,'【貼付用】受入施設一覧（全件）'!$B$3:$M$3,0),0),"")</f>
        <v>nitao-h@lilac.plala.or.jp</v>
      </c>
      <c r="H16" s="49" t="str">
        <f>IFERROR(VLOOKUP($B$3&amp;$A16,'【貼付用】受入施設一覧（全件）'!$B:$M,MATCH(H$4,'【貼付用】受入施設一覧（全件）'!$B$3:$M$3,0),0),"")</f>
        <v>https://nitao-hoikuen.kobira02.info/</v>
      </c>
      <c r="I16" s="19" t="str">
        <f>IFERROR(VLOOKUP($B$3&amp;$A16,'【貼付用】受入施設一覧（全件）'!$B:$M,MATCH(I$4,'【貼付用】受入施設一覧（全件）'!$B$3:$M$3,0),0),"")</f>
        <v>〇</v>
      </c>
      <c r="J16" s="20" t="str">
        <f>IFERROR(VLOOKUP($B$3&amp;$A16,'【貼付用】受入施設一覧（全件）'!$B:$M,MATCH(J$4,'【貼付用】受入施設一覧（全件）'!$B$3:$M$3,0),0),"")</f>
        <v>〇</v>
      </c>
      <c r="K16" s="50" t="str">
        <f>IFERROR(VLOOKUP($B$3&amp;$A16,'【貼付用】受入施設一覧（全件）'!$B:$M,MATCH(K$4,'【貼付用】受入施設一覧（全件）'!$B$3:$M$3,0),0),"")</f>
        <v>受入可</v>
      </c>
    </row>
    <row r="17" spans="1:11" ht="16.5" customHeight="1" x14ac:dyDescent="0.4">
      <c r="A17" s="2">
        <f t="shared" si="3"/>
        <v>11</v>
      </c>
      <c r="B17" s="49" t="str">
        <f>IFERROR(VLOOKUP($B$3&amp;$A17,'【貼付用】受入施設一覧（全件）'!$B:$M,MATCH(B$4,'【貼付用】受入施設一覧（全件）'!$B$3:$M$3,0),0),"")</f>
        <v>認定こども園・吉田南幼稚園</v>
      </c>
      <c r="C17" s="47" t="str">
        <f>IFERROR(VLOOKUP($B$3&amp;$A17,'【貼付用】受入施設一覧（全件）'!$B:$M,MATCH(C$4,'【貼付用】受入施設一覧（全件）'!$B$3:$M$3,0),0),"")</f>
        <v>橋口孝志</v>
      </c>
      <c r="D17" s="49" t="str">
        <f>IFERROR(VLOOKUP($B$3&amp;$A17,'【貼付用】受入施設一覧（全件）'!$B:$M,MATCH(D$4,'【貼付用】受入施設一覧（全件）'!$B$3:$M$3,0),0),"")</f>
        <v>891-1304</v>
      </c>
      <c r="E17" s="49" t="str">
        <f>IFERROR(VLOOKUP($B$3&amp;$A17,'【貼付用】受入施設一覧（全件）'!$B:$M,MATCH(E$4,'【貼付用】受入施設一覧（全件）'!$B$3:$M$3,0),0),"")</f>
        <v>鹿児島市本名町543</v>
      </c>
      <c r="F17" s="49" t="str">
        <f>IFERROR(VLOOKUP($B$3&amp;$A17,'【貼付用】受入施設一覧（全件）'!$B:$M,MATCH(F$4,'【貼付用】受入施設一覧（全件）'!$B$3:$M$3,0),0),"")</f>
        <v>099-294-3730</v>
      </c>
      <c r="G17" s="49" t="str">
        <f>IFERROR(VLOOKUP($B$3&amp;$A17,'【貼付用】受入施設一覧（全件）'!$B:$M,MATCH(G$4,'【貼付用】受入施設一覧（全件）'!$B$3:$M$3,0),0),"")</f>
        <v>mina01@owa.bbiq.jp</v>
      </c>
      <c r="H17" s="49" t="str">
        <f>IFERROR(VLOOKUP($B$3&amp;$A17,'【貼付用】受入施設一覧（全件）'!$B:$M,MATCH(H$4,'【貼付用】受入施設一覧（全件）'!$B$3:$M$3,0),0),"")</f>
        <v>http://yoshidaminami.com/</v>
      </c>
      <c r="I17" s="19" t="str">
        <f>IFERROR(VLOOKUP($B$3&amp;$A17,'【貼付用】受入施設一覧（全件）'!$B:$M,MATCH(I$4,'【貼付用】受入施設一覧（全件）'!$B$3:$M$3,0),0),"")</f>
        <v>〇</v>
      </c>
      <c r="J17" s="20" t="str">
        <f>IFERROR(VLOOKUP($B$3&amp;$A17,'【貼付用】受入施設一覧（全件）'!$B:$M,MATCH(J$4,'【貼付用】受入施設一覧（全件）'!$B$3:$M$3,0),0),"")</f>
        <v>〇</v>
      </c>
      <c r="K17" s="50" t="str">
        <f>IFERROR(VLOOKUP($B$3&amp;$A17,'【貼付用】受入施設一覧（全件）'!$B:$M,MATCH(K$4,'【貼付用】受入施設一覧（全件）'!$B$3:$M$3,0),0),"")</f>
        <v>10/12,11/2,12/7の場合はお問い合わせください。</v>
      </c>
    </row>
    <row r="18" spans="1:11" ht="16.5" customHeight="1" x14ac:dyDescent="0.4">
      <c r="A18" s="2">
        <f t="shared" si="3"/>
        <v>12</v>
      </c>
      <c r="B18" s="49" t="str">
        <f>IFERROR(VLOOKUP($B$3&amp;$A18,'【貼付用】受入施設一覧（全件）'!$B:$M,MATCH(B$4,'【貼付用】受入施設一覧（全件）'!$B$3:$M$3,0),0),"")</f>
        <v>認定こども園伊敷幼稚園</v>
      </c>
      <c r="C18" s="47" t="str">
        <f>IFERROR(VLOOKUP($B$3&amp;$A18,'【貼付用】受入施設一覧（全件）'!$B:$M,MATCH(C$4,'【貼付用】受入施設一覧（全件）'!$B$3:$M$3,0),0),"")</f>
        <v>栗山俊一郎</v>
      </c>
      <c r="D18" s="49" t="str">
        <f>IFERROR(VLOOKUP($B$3&amp;$A18,'【貼付用】受入施設一覧（全件）'!$B:$M,MATCH(D$4,'【貼付用】受入施設一覧（全件）'!$B$3:$M$3,0),0),"")</f>
        <v>890-0008</v>
      </c>
      <c r="E18" s="49" t="str">
        <f>IFERROR(VLOOKUP($B$3&amp;$A18,'【貼付用】受入施設一覧（全件）'!$B:$M,MATCH(E$4,'【貼付用】受入施設一覧（全件）'!$B$3:$M$3,0),0),"")</f>
        <v>鹿児島市伊敷5丁目19-20</v>
      </c>
      <c r="F18" s="49" t="str">
        <f>IFERROR(VLOOKUP($B$3&amp;$A18,'【貼付用】受入施設一覧（全件）'!$B:$M,MATCH(F$4,'【貼付用】受入施設一覧（全件）'!$B$3:$M$3,0),0),"")</f>
        <v>099-229-2010</v>
      </c>
      <c r="G18" s="49" t="str">
        <f>IFERROR(VLOOKUP($B$3&amp;$A18,'【貼付用】受入施設一覧（全件）'!$B:$M,MATCH(G$4,'【貼付用】受入施設一覧（全件）'!$B$3:$M$3,0),0),"")</f>
        <v>yochien_isk@po3.synapse.ne.jp</v>
      </c>
      <c r="H18" s="49" t="str">
        <f>IFERROR(VLOOKUP($B$3&amp;$A18,'【貼付用】受入施設一覧（全件）'!$B:$M,MATCH(H$4,'【貼付用】受入施設一覧（全件）'!$B$3:$M$3,0),0),"")</f>
        <v>https://www.ishikiyouchien.com/</v>
      </c>
      <c r="I18" s="19" t="str">
        <f>IFERROR(VLOOKUP($B$3&amp;$A18,'【貼付用】受入施設一覧（全件）'!$B:$M,MATCH(I$4,'【貼付用】受入施設一覧（全件）'!$B$3:$M$3,0),0),"")</f>
        <v>〇</v>
      </c>
      <c r="J18" s="20" t="str">
        <f>IFERROR(VLOOKUP($B$3&amp;$A18,'【貼付用】受入施設一覧（全件）'!$B:$M,MATCH(J$4,'【貼付用】受入施設一覧（全件）'!$B$3:$M$3,0),0),"")</f>
        <v>〇</v>
      </c>
      <c r="K18" s="50" t="str">
        <f>IFERROR(VLOOKUP($B$3&amp;$A18,'【貼付用】受入施設一覧（全件）'!$B:$M,MATCH(K$4,'【貼付用】受入施設一覧（全件）'!$B$3:$M$3,0),0),"")</f>
        <v>10/6,7,26　11/11,18　12/8,9,10,14,17は受入不可</v>
      </c>
    </row>
    <row r="19" spans="1:11" ht="16.5" customHeight="1" x14ac:dyDescent="0.4">
      <c r="A19" s="2">
        <f t="shared" si="3"/>
        <v>13</v>
      </c>
      <c r="B19" s="49" t="str">
        <f>IFERROR(VLOOKUP($B$3&amp;$A19,'【貼付用】受入施設一覧（全件）'!$B:$M,MATCH(B$4,'【貼付用】受入施設一覧（全件）'!$B$3:$M$3,0),0),"")</f>
        <v>認定こども園桜ヶ丘中央幼稚園</v>
      </c>
      <c r="C19" s="47" t="str">
        <f>IFERROR(VLOOKUP($B$3&amp;$A19,'【貼付用】受入施設一覧（全件）'!$B:$M,MATCH(C$4,'【貼付用】受入施設一覧（全件）'!$B$3:$M$3,0),0),"")</f>
        <v>岩切一義</v>
      </c>
      <c r="D19" s="49" t="str">
        <f>IFERROR(VLOOKUP($B$3&amp;$A19,'【貼付用】受入施設一覧（全件）'!$B:$M,MATCH(D$4,'【貼付用】受入施設一覧（全件）'!$B$3:$M$3,0),0),"")</f>
        <v>891-0175</v>
      </c>
      <c r="E19" s="49" t="str">
        <f>IFERROR(VLOOKUP($B$3&amp;$A19,'【貼付用】受入施設一覧（全件）'!$B:$M,MATCH(E$4,'【貼付用】受入施設一覧（全件）'!$B$3:$M$3,0),0),"")</f>
        <v>鹿児島市桜ヶ丘4丁目8-2</v>
      </c>
      <c r="F19" s="49" t="str">
        <f>IFERROR(VLOOKUP($B$3&amp;$A19,'【貼付用】受入施設一覧（全件）'!$B:$M,MATCH(F$4,'【貼付用】受入施設一覧（全件）'!$B$3:$M$3,0),0),"")</f>
        <v>099-265-2700</v>
      </c>
      <c r="G19" s="49" t="str">
        <f>IFERROR(VLOOKUP($B$3&amp;$A19,'【貼付用】受入施設一覧（全件）'!$B:$M,MATCH(G$4,'【貼付用】受入施設一覧（全件）'!$B$3:$M$3,0),0),"")</f>
        <v>chuokids@abelia.ocn.ne.jp</v>
      </c>
      <c r="H19" s="49" t="str">
        <f>IFERROR(VLOOKUP($B$3&amp;$A19,'【貼付用】受入施設一覧（全件）'!$B:$M,MATCH(H$4,'【貼付用】受入施設一覧（全件）'!$B$3:$M$3,0),0),"")</f>
        <v>https://chuokids.ed.jp/</v>
      </c>
      <c r="I19" s="19" t="str">
        <f>IFERROR(VLOOKUP($B$3&amp;$A19,'【貼付用】受入施設一覧（全件）'!$B:$M,MATCH(I$4,'【貼付用】受入施設一覧（全件）'!$B$3:$M$3,0),0),"")</f>
        <v>〇</v>
      </c>
      <c r="J19" s="20" t="str">
        <f>IFERROR(VLOOKUP($B$3&amp;$A19,'【貼付用】受入施設一覧（全件）'!$B:$M,MATCH(J$4,'【貼付用】受入施設一覧（全件）'!$B$3:$M$3,0),0),"")</f>
        <v>〇</v>
      </c>
      <c r="K19" s="50" t="str">
        <f>IFERROR(VLOOKUP($B$3&amp;$A19,'【貼付用】受入施設一覧（全件）'!$B:$M,MATCH(K$4,'【貼付用】受入施設一覧（全件）'!$B$3:$M$3,0),0),"")</f>
        <v>-</v>
      </c>
    </row>
    <row r="20" spans="1:11" ht="16.5" customHeight="1" x14ac:dyDescent="0.4">
      <c r="A20" s="2">
        <f t="shared" si="3"/>
        <v>14</v>
      </c>
      <c r="B20" s="49" t="str">
        <f>IFERROR(VLOOKUP($B$3&amp;$A20,'【貼付用】受入施設一覧（全件）'!$B:$M,MATCH(B$4,'【貼付用】受入施設一覧（全件）'!$B$3:$M$3,0),0),"")</f>
        <v>認定こども園たちばな保育園</v>
      </c>
      <c r="C20" s="47" t="str">
        <f>IFERROR(VLOOKUP($B$3&amp;$A20,'【貼付用】受入施設一覧（全件）'!$B:$M,MATCH(C$4,'【貼付用】受入施設一覧（全件）'!$B$3:$M$3,0),0),"")</f>
        <v>タケダ</v>
      </c>
      <c r="D20" s="49" t="str">
        <f>IFERROR(VLOOKUP($B$3&amp;$A20,'【貼付用】受入施設一覧（全件）'!$B:$M,MATCH(D$4,'【貼付用】受入施設一覧（全件）'!$B$3:$M$3,0),0),"")</f>
        <v>890-0082</v>
      </c>
      <c r="E20" s="49" t="str">
        <f>IFERROR(VLOOKUP($B$3&amp;$A20,'【貼付用】受入施設一覧（全件）'!$B:$M,MATCH(E$4,'【貼付用】受入施設一覧（全件）'!$B$3:$M$3,0),0),"")</f>
        <v>鹿児島市紫原6丁目40-27</v>
      </c>
      <c r="F20" s="49" t="str">
        <f>IFERROR(VLOOKUP($B$3&amp;$A20,'【貼付用】受入施設一覧（全件）'!$B:$M,MATCH(F$4,'【貼付用】受入施設一覧（全件）'!$B$3:$M$3,0),0),"")</f>
        <v>099-251-4041</v>
      </c>
      <c r="G20" s="49" t="str">
        <f>IFERROR(VLOOKUP($B$3&amp;$A20,'【貼付用】受入施設一覧（全件）'!$B:$M,MATCH(G$4,'【貼付用】受入施設一覧（全件）'!$B$3:$M$3,0),0),"")</f>
        <v>tachibana-h@po3.synapse.ne.jp</v>
      </c>
      <c r="H20" s="49" t="str">
        <f>IFERROR(VLOOKUP($B$3&amp;$A20,'【貼付用】受入施設一覧（全件）'!$B:$M,MATCH(H$4,'【貼付用】受入施設一覧（全件）'!$B$3:$M$3,0),0),"")</f>
        <v>https//www.fujigakuen.or.jp/tachibana/</v>
      </c>
      <c r="I20" s="19" t="str">
        <f>IFERROR(VLOOKUP($B$3&amp;$A20,'【貼付用】受入施設一覧（全件）'!$B:$M,MATCH(I$4,'【貼付用】受入施設一覧（全件）'!$B$3:$M$3,0),0),"")</f>
        <v>〇</v>
      </c>
      <c r="J20" s="20" t="str">
        <f>IFERROR(VLOOKUP($B$3&amp;$A20,'【貼付用】受入施設一覧（全件）'!$B:$M,MATCH(J$4,'【貼付用】受入施設一覧（全件）'!$B$3:$M$3,0),0),"")</f>
        <v>〇</v>
      </c>
      <c r="K20" s="50" t="str">
        <f>IFERROR(VLOOKUP($B$3&amp;$A20,'【貼付用】受入施設一覧（全件）'!$B:$M,MATCH(K$4,'【貼付用】受入施設一覧（全件）'!$B$3:$M$3,0),0),"")</f>
        <v>-</v>
      </c>
    </row>
    <row r="21" spans="1:11" ht="16.5" customHeight="1" x14ac:dyDescent="0.4">
      <c r="A21" s="2">
        <f t="shared" si="3"/>
        <v>15</v>
      </c>
      <c r="B21" s="49" t="str">
        <f>IFERROR(VLOOKUP($B$3&amp;$A21,'【貼付用】受入施設一覧（全件）'!$B:$M,MATCH(B$4,'【貼付用】受入施設一覧（全件）'!$B$3:$M$3,0),0),"")</f>
        <v>生見保育園</v>
      </c>
      <c r="C21" s="47" t="str">
        <f>IFERROR(VLOOKUP($B$3&amp;$A21,'【貼付用】受入施設一覧（全件）'!$B:$M,MATCH(C$4,'【貼付用】受入施設一覧（全件）'!$B$3:$M$3,0),0),"")</f>
        <v>ミヤハラ</v>
      </c>
      <c r="D21" s="49" t="str">
        <f>IFERROR(VLOOKUP($B$3&amp;$A21,'【貼付用】受入施設一覧（全件）'!$B:$M,MATCH(D$4,'【貼付用】受入施設一覧（全件）'!$B$3:$M$3,0),0),"")</f>
        <v>891-0206</v>
      </c>
      <c r="E21" s="49" t="str">
        <f>IFERROR(VLOOKUP($B$3&amp;$A21,'【貼付用】受入施設一覧（全件）'!$B:$M,MATCH(E$4,'【貼付用】受入施設一覧（全件）'!$B$3:$M$3,0),0),"")</f>
        <v>鹿児島市喜入生見町2842-3</v>
      </c>
      <c r="F21" s="49" t="str">
        <f>IFERROR(VLOOKUP($B$3&amp;$A21,'【貼付用】受入施設一覧（全件）'!$B:$M,MATCH(F$4,'【貼付用】受入施設一覧（全件）'!$B$3:$M$3,0),0),"")</f>
        <v>099-343-0108</v>
      </c>
      <c r="G21" s="49" t="str">
        <f>IFERROR(VLOOKUP($B$3&amp;$A21,'【貼付用】受入施設一覧（全件）'!$B:$M,MATCH(G$4,'【貼付用】受入施設一覧（全件）'!$B$3:$M$3,0),0),"")</f>
        <v>nukumi@po3.synapse.ne.jp</v>
      </c>
      <c r="H21" s="49" t="str">
        <f>IFERROR(VLOOKUP($B$3&amp;$A21,'【貼付用】受入施設一覧（全件）'!$B:$M,MATCH(H$4,'【貼付用】受入施設一覧（全件）'!$B$3:$M$3,0),0),"")</f>
        <v>-</v>
      </c>
      <c r="I21" s="19" t="str">
        <f>IFERROR(VLOOKUP($B$3&amp;$A21,'【貼付用】受入施設一覧（全件）'!$B:$M,MATCH(I$4,'【貼付用】受入施設一覧（全件）'!$B$3:$M$3,0),0),"")</f>
        <v>〇</v>
      </c>
      <c r="J21" s="20" t="str">
        <f>IFERROR(VLOOKUP($B$3&amp;$A21,'【貼付用】受入施設一覧（全件）'!$B:$M,MATCH(J$4,'【貼付用】受入施設一覧（全件）'!$B$3:$M$3,0),0),"")</f>
        <v>〇</v>
      </c>
      <c r="K21" s="50" t="str">
        <f>IFERROR(VLOOKUP($B$3&amp;$A21,'【貼付用】受入施設一覧（全件）'!$B:$M,MATCH(K$4,'【貼付用】受入施設一覧（全件）'!$B$3:$M$3,0),0),"")</f>
        <v>-</v>
      </c>
    </row>
    <row r="22" spans="1:11" ht="16.5" customHeight="1" x14ac:dyDescent="0.4">
      <c r="A22" s="2">
        <f t="shared" si="3"/>
        <v>16</v>
      </c>
      <c r="B22" s="49" t="str">
        <f>IFERROR(VLOOKUP($B$3&amp;$A22,'【貼付用】受入施設一覧（全件）'!$B:$M,MATCH(B$4,'【貼付用】受入施設一覧（全件）'!$B$3:$M$3,0),0),"")</f>
        <v>はなぶさ保育園</v>
      </c>
      <c r="C22" s="47" t="str">
        <f>IFERROR(VLOOKUP($B$3&amp;$A22,'【貼付用】受入施設一覧（全件）'!$B:$M,MATCH(C$4,'【貼付用】受入施設一覧（全件）'!$B$3:$M$3,0),0),"")</f>
        <v>サノ</v>
      </c>
      <c r="D22" s="49" t="str">
        <f>IFERROR(VLOOKUP($B$3&amp;$A22,'【貼付用】受入施設一覧（全件）'!$B:$M,MATCH(D$4,'【貼付用】受入施設一覧（全件）'!$B$3:$M$3,0),0),"")</f>
        <v>892-0871</v>
      </c>
      <c r="E22" s="49" t="str">
        <f>IFERROR(VLOOKUP($B$3&amp;$A22,'【貼付用】受入施設一覧（全件）'!$B:$M,MATCH(E$4,'【貼付用】受入施設一覧（全件）'!$B$3:$M$3,0),0),"")</f>
        <v>鹿児島市吉野町5652-1</v>
      </c>
      <c r="F22" s="49" t="str">
        <f>IFERROR(VLOOKUP($B$3&amp;$A22,'【貼付用】受入施設一覧（全件）'!$B:$M,MATCH(F$4,'【貼付用】受入施設一覧（全件）'!$B$3:$M$3,0),0),"")</f>
        <v>099-243-5003</v>
      </c>
      <c r="G22" s="49" t="str">
        <f>IFERROR(VLOOKUP($B$3&amp;$A22,'【貼付用】受入施設一覧（全件）'!$B:$M,MATCH(G$4,'【貼付用】受入施設一覧（全件）'!$B$3:$M$3,0),0),"")</f>
        <v>sano@hanabusa-hoikuen.ed.jp</v>
      </c>
      <c r="H22" s="49" t="str">
        <f>IFERROR(VLOOKUP($B$3&amp;$A22,'【貼付用】受入施設一覧（全件）'!$B:$M,MATCH(H$4,'【貼付用】受入施設一覧（全件）'!$B$3:$M$3,0),0),"")</f>
        <v>http://hanabusa-hoikuenn.ed.jp</v>
      </c>
      <c r="I22" s="19" t="str">
        <f>IFERROR(VLOOKUP($B$3&amp;$A22,'【貼付用】受入施設一覧（全件）'!$B:$M,MATCH(I$4,'【貼付用】受入施設一覧（全件）'!$B$3:$M$3,0),0),"")</f>
        <v>〇</v>
      </c>
      <c r="J22" s="20" t="str">
        <f>IFERROR(VLOOKUP($B$3&amp;$A22,'【貼付用】受入施設一覧（全件）'!$B:$M,MATCH(J$4,'【貼付用】受入施設一覧（全件）'!$B$3:$M$3,0),0),"")</f>
        <v>〇</v>
      </c>
      <c r="K22" s="50" t="str">
        <f>IFERROR(VLOOKUP($B$3&amp;$A22,'【貼付用】受入施設一覧（全件）'!$B:$M,MATCH(K$4,'【貼付用】受入施設一覧（全件）'!$B$3:$M$3,0),0),"")</f>
        <v>12/7～12/19受入不可</v>
      </c>
    </row>
    <row r="23" spans="1:11" ht="16.5" customHeight="1" x14ac:dyDescent="0.4">
      <c r="A23" s="2">
        <f t="shared" si="3"/>
        <v>17</v>
      </c>
      <c r="B23" s="49" t="str">
        <f>IFERROR(VLOOKUP($B$3&amp;$A23,'【貼付用】受入施設一覧（全件）'!$B:$M,MATCH(B$4,'【貼付用】受入施設一覧（全件）'!$B$3:$M$3,0),0),"")</f>
        <v>ひろき保育園</v>
      </c>
      <c r="C23" s="47" t="str">
        <f>IFERROR(VLOOKUP($B$3&amp;$A23,'【貼付用】受入施設一覧（全件）'!$B:$M,MATCH(C$4,'【貼付用】受入施設一覧（全件）'!$B$3:$M$3,0),0),"")</f>
        <v>ヒサナガ</v>
      </c>
      <c r="D23" s="49" t="str">
        <f>IFERROR(VLOOKUP($B$3&amp;$A23,'【貼付用】受入施設一覧（全件）'!$B:$M,MATCH(D$4,'【貼付用】受入施設一覧（全件）'!$B$3:$M$3,0),0),"")</f>
        <v>890-0037</v>
      </c>
      <c r="E23" s="49" t="str">
        <f>IFERROR(VLOOKUP($B$3&amp;$A23,'【貼付用】受入施設一覧（全件）'!$B:$M,MATCH(E$4,'【貼付用】受入施設一覧（全件）'!$B$3:$M$3,0),0),"")</f>
        <v>鹿児島市広木2丁目55－15</v>
      </c>
      <c r="F23" s="49" t="str">
        <f>IFERROR(VLOOKUP($B$3&amp;$A23,'【貼付用】受入施設一覧（全件）'!$B:$M,MATCH(F$4,'【貼付用】受入施設一覧（全件）'!$B$3:$M$3,0),0),"")</f>
        <v>099-264-7482</v>
      </c>
      <c r="G23" s="49" t="str">
        <f>IFERROR(VLOOKUP($B$3&amp;$A23,'【貼付用】受入施設一覧（全件）'!$B:$M,MATCH(G$4,'【貼付用】受入施設一覧（全件）'!$B$3:$M$3,0),0),"")</f>
        <v>hoikuen3@po3.synapse.ne.jp</v>
      </c>
      <c r="H23" s="49" t="str">
        <f>IFERROR(VLOOKUP($B$3&amp;$A23,'【貼付用】受入施設一覧（全件）'!$B:$M,MATCH(H$4,'【貼付用】受入施設一覧（全件）'!$B$3:$M$3,0),0),"")</f>
        <v>http://www.kouyou.or.jp/</v>
      </c>
      <c r="I23" s="19" t="str">
        <f>IFERROR(VLOOKUP($B$3&amp;$A23,'【貼付用】受入施設一覧（全件）'!$B:$M,MATCH(I$4,'【貼付用】受入施設一覧（全件）'!$B$3:$M$3,0),0),"")</f>
        <v>〇</v>
      </c>
      <c r="J23" s="20" t="str">
        <f>IFERROR(VLOOKUP($B$3&amp;$A23,'【貼付用】受入施設一覧（全件）'!$B:$M,MATCH(J$4,'【貼付用】受入施設一覧（全件）'!$B$3:$M$3,0),0),"")</f>
        <v>〇</v>
      </c>
      <c r="K23" s="50" t="str">
        <f>IFERROR(VLOOKUP($B$3&amp;$A23,'【貼付用】受入施設一覧（全件）'!$B:$M,MATCH(K$4,'【貼付用】受入施設一覧（全件）'!$B$3:$M$3,0),0),"")</f>
        <v>-</v>
      </c>
    </row>
    <row r="24" spans="1:11" ht="16.5" customHeight="1" x14ac:dyDescent="0.4">
      <c r="A24" s="2">
        <f t="shared" si="3"/>
        <v>18</v>
      </c>
      <c r="B24" s="49" t="str">
        <f>IFERROR(VLOOKUP($B$3&amp;$A24,'【貼付用】受入施設一覧（全件）'!$B:$M,MATCH(B$4,'【貼付用】受入施設一覧（全件）'!$B$3:$M$3,0),0),"")</f>
        <v>ふじヶ丘保育園</v>
      </c>
      <c r="C24" s="47" t="str">
        <f>IFERROR(VLOOKUP($B$3&amp;$A24,'【貼付用】受入施設一覧（全件）'!$B:$M,MATCH(C$4,'【貼付用】受入施設一覧（全件）'!$B$3:$M$3,0),0),"")</f>
        <v>サクラギ</v>
      </c>
      <c r="D24" s="49" t="str">
        <f>IFERROR(VLOOKUP($B$3&amp;$A24,'【貼付用】受入施設一覧（全件）'!$B:$M,MATCH(D$4,'【貼付用】受入施設一覧（全件）'!$B$3:$M$3,0),0),"")</f>
        <v>892-0874</v>
      </c>
      <c r="E24" s="49" t="str">
        <f>IFERROR(VLOOKUP($B$3&amp;$A24,'【貼付用】受入施設一覧（全件）'!$B:$M,MATCH(E$4,'【貼付用】受入施設一覧（全件）'!$B$3:$M$3,0),0),"")</f>
        <v>鹿児島市緑ヶ丘町5-5</v>
      </c>
      <c r="F24" s="49" t="str">
        <f>IFERROR(VLOOKUP($B$3&amp;$A24,'【貼付用】受入施設一覧（全件）'!$B:$M,MATCH(F$4,'【貼付用】受入施設一覧（全件）'!$B$3:$M$3,0),0),"")</f>
        <v>099-244-1590</v>
      </c>
      <c r="G24" s="49" t="str">
        <f>IFERROR(VLOOKUP($B$3&amp;$A24,'【貼付用】受入施設一覧（全件）'!$B:$M,MATCH(G$4,'【貼付用】受入施設一覧（全件）'!$B$3:$M$3,0),0),"")</f>
        <v>harappa@joy.ocn.ne.jp</v>
      </c>
      <c r="H24" s="49" t="str">
        <f>IFERROR(VLOOKUP($B$3&amp;$A24,'【貼付用】受入施設一覧（全件）'!$B:$M,MATCH(H$4,'【貼付用】受入施設一覧（全件）'!$B$3:$M$3,0),0),"")</f>
        <v>http://www.fujiho.jp/</v>
      </c>
      <c r="I24" s="19" t="str">
        <f>IFERROR(VLOOKUP($B$3&amp;$A24,'【貼付用】受入施設一覧（全件）'!$B:$M,MATCH(I$4,'【貼付用】受入施設一覧（全件）'!$B$3:$M$3,0),0),"")</f>
        <v>〇</v>
      </c>
      <c r="J24" s="20" t="str">
        <f>IFERROR(VLOOKUP($B$3&amp;$A24,'【貼付用】受入施設一覧（全件）'!$B:$M,MATCH(J$4,'【貼付用】受入施設一覧（全件）'!$B$3:$M$3,0),0),"")</f>
        <v>〇</v>
      </c>
      <c r="K24" s="50" t="str">
        <f>IFERROR(VLOOKUP($B$3&amp;$A24,'【貼付用】受入施設一覧（全件）'!$B:$M,MATCH(K$4,'【貼付用】受入施設一覧（全件）'!$B$3:$M$3,0),0),"")</f>
        <v>10/10、19-27　12/7-15は受入不可</v>
      </c>
    </row>
    <row r="25" spans="1:11" ht="16.5" customHeight="1" x14ac:dyDescent="0.4">
      <c r="A25" s="2">
        <f t="shared" si="3"/>
        <v>19</v>
      </c>
      <c r="B25" s="49" t="str">
        <f>IFERROR(VLOOKUP($B$3&amp;$A25,'【貼付用】受入施設一覧（全件）'!$B:$M,MATCH(B$4,'【貼付用】受入施設一覧（全件）'!$B$3:$M$3,0),0),"")</f>
        <v>ペコちゃん保育園</v>
      </c>
      <c r="C25" s="47" t="str">
        <f>IFERROR(VLOOKUP($B$3&amp;$A25,'【貼付用】受入施設一覧（全件）'!$B:$M,MATCH(C$4,'【貼付用】受入施設一覧（全件）'!$B$3:$M$3,0),0),"")</f>
        <v>ムロタ</v>
      </c>
      <c r="D25" s="49" t="str">
        <f>IFERROR(VLOOKUP($B$3&amp;$A25,'【貼付用】受入施設一覧（全件）'!$B:$M,MATCH(D$4,'【貼付用】受入施設一覧（全件）'!$B$3:$M$3,0),0),"")</f>
        <v>891-0141</v>
      </c>
      <c r="E25" s="49" t="str">
        <f>IFERROR(VLOOKUP($B$3&amp;$A25,'【貼付用】受入施設一覧（全件）'!$B:$M,MATCH(E$4,'【貼付用】受入施設一覧（全件）'!$B$3:$M$3,0),0),"")</f>
        <v>鹿児島市東谷山５丁目２８－９</v>
      </c>
      <c r="F25" s="49" t="str">
        <f>IFERROR(VLOOKUP($B$3&amp;$A25,'【貼付用】受入施設一覧（全件）'!$B:$M,MATCH(F$4,'【貼付用】受入施設一覧（全件）'!$B$3:$M$3,0),0),"")</f>
        <v>099-268-3081</v>
      </c>
      <c r="G25" s="49" t="str">
        <f>IFERROR(VLOOKUP($B$3&amp;$A25,'【貼付用】受入施設一覧（全件）'!$B:$M,MATCH(G$4,'【貼付用】受入施設一覧（全件）'!$B$3:$M$3,0),0),"")</f>
        <v>hoikuen.peko@awa.bbiq.jp</v>
      </c>
      <c r="H25" s="49" t="str">
        <f>IFERROR(VLOOKUP($B$3&amp;$A25,'【貼付用】受入施設一覧（全件）'!$B:$M,MATCH(H$4,'【貼付用】受入施設一覧（全件）'!$B$3:$M$3,0),0),"")</f>
        <v>http://aiwakai.html.xdomain.jp/01index.html</v>
      </c>
      <c r="I25" s="19" t="str">
        <f>IFERROR(VLOOKUP($B$3&amp;$A25,'【貼付用】受入施設一覧（全件）'!$B:$M,MATCH(I$4,'【貼付用】受入施設一覧（全件）'!$B$3:$M$3,0),0),"")</f>
        <v>〇</v>
      </c>
      <c r="J25" s="20" t="str">
        <f>IFERROR(VLOOKUP($B$3&amp;$A25,'【貼付用】受入施設一覧（全件）'!$B:$M,MATCH(J$4,'【貼付用】受入施設一覧（全件）'!$B$3:$M$3,0),0),"")</f>
        <v>〇</v>
      </c>
      <c r="K25" s="50" t="str">
        <f>IFERROR(VLOOKUP($B$3&amp;$A25,'【貼付用】受入施設一覧（全件）'!$B:$M,MATCH(K$4,'【貼付用】受入施設一覧（全件）'!$B$3:$M$3,0),0),"")</f>
        <v>-</v>
      </c>
    </row>
    <row r="26" spans="1:11" ht="16.5" customHeight="1" x14ac:dyDescent="0.4">
      <c r="A26" s="2">
        <f t="shared" si="3"/>
        <v>20</v>
      </c>
      <c r="B26" s="49" t="str">
        <f>IFERROR(VLOOKUP($B$3&amp;$A26,'【貼付用】受入施設一覧（全件）'!$B:$M,MATCH(B$4,'【貼付用】受入施設一覧（全件）'!$B$3:$M$3,0),0),"")</f>
        <v>ミルキー・ドリーム保育園</v>
      </c>
      <c r="C26" s="47" t="str">
        <f>IFERROR(VLOOKUP($B$3&amp;$A26,'【貼付用】受入施設一覧（全件）'!$B:$M,MATCH(C$4,'【貼付用】受入施設一覧（全件）'!$B$3:$M$3,0),0),"")</f>
        <v>ヨシナガ</v>
      </c>
      <c r="D26" s="49" t="str">
        <f>IFERROR(VLOOKUP($B$3&amp;$A26,'【貼付用】受入施設一覧（全件）'!$B:$M,MATCH(D$4,'【貼付用】受入施設一覧（全件）'!$B$3:$M$3,0),0),"")</f>
        <v>891-0105</v>
      </c>
      <c r="E26" s="49" t="str">
        <f>IFERROR(VLOOKUP($B$3&amp;$A26,'【貼付用】受入施設一覧（全件）'!$B:$M,MATCH(E$4,'【貼付用】受入施設一覧（全件）'!$B$3:$M$3,0),0),"")</f>
        <v>鹿児島市中山町1233-5</v>
      </c>
      <c r="F26" s="49" t="str">
        <f>IFERROR(VLOOKUP($B$3&amp;$A26,'【貼付用】受入施設一覧（全件）'!$B:$M,MATCH(F$4,'【貼付用】受入施設一覧（全件）'!$B$3:$M$3,0),0),"")</f>
        <v>099-230-7768</v>
      </c>
      <c r="G26" s="49" t="str">
        <f>IFERROR(VLOOKUP($B$3&amp;$A26,'【貼付用】受入施設一覧（全件）'!$B:$M,MATCH(G$4,'【貼付用】受入施設一覧（全件）'!$B$3:$M$3,0),0),"")</f>
        <v xml:space="preserve">milke-mari-1@oasis.ocn.ne.jp </v>
      </c>
      <c r="H26" s="49" t="str">
        <f>IFERROR(VLOOKUP($B$3&amp;$A26,'【貼付用】受入施設一覧（全件）'!$B:$M,MATCH(H$4,'【貼付用】受入施設一覧（全件）'!$B$3:$M$3,0),0),"")</f>
        <v>http://milke-mari.com</v>
      </c>
      <c r="I26" s="19" t="str">
        <f>IFERROR(VLOOKUP($B$3&amp;$A26,'【貼付用】受入施設一覧（全件）'!$B:$M,MATCH(I$4,'【貼付用】受入施設一覧（全件）'!$B$3:$M$3,0),0),"")</f>
        <v>〇</v>
      </c>
      <c r="J26" s="20" t="str">
        <f>IFERROR(VLOOKUP($B$3&amp;$A26,'【貼付用】受入施設一覧（全件）'!$B:$M,MATCH(J$4,'【貼付用】受入施設一覧（全件）'!$B$3:$M$3,0),0),"")</f>
        <v>〇</v>
      </c>
      <c r="K26" s="50" t="str">
        <f>IFERROR(VLOOKUP($B$3&amp;$A26,'【貼付用】受入施設一覧（全件）'!$B:$M,MATCH(K$4,'【貼付用】受入施設一覧（全件）'!$B$3:$M$3,0),0),"")</f>
        <v>-</v>
      </c>
    </row>
    <row r="27" spans="1:11" ht="16.5" customHeight="1" x14ac:dyDescent="0.4">
      <c r="A27" s="2">
        <f t="shared" si="3"/>
        <v>21</v>
      </c>
      <c r="B27" s="49" t="str">
        <f>IFERROR(VLOOKUP($B$3&amp;$A27,'【貼付用】受入施設一覧（全件）'!$B:$M,MATCH(B$4,'【貼付用】受入施設一覧（全件）'!$B$3:$M$3,0),0),"")</f>
        <v>ミルキー・マリー保育園</v>
      </c>
      <c r="C27" s="47" t="str">
        <f>IFERROR(VLOOKUP($B$3&amp;$A27,'【貼付用】受入施設一覧（全件）'!$B:$M,MATCH(C$4,'【貼付用】受入施設一覧（全件）'!$B$3:$M$3,0),0),"")</f>
        <v>オリメ</v>
      </c>
      <c r="D27" s="49" t="str">
        <f>IFERROR(VLOOKUP($B$3&amp;$A27,'【貼付用】受入施設一覧（全件）'!$B:$M,MATCH(D$4,'【貼付用】受入施設一覧（全件）'!$B$3:$M$3,0),0),"")</f>
        <v>891-0104</v>
      </c>
      <c r="E27" s="49" t="str">
        <f>IFERROR(VLOOKUP($B$3&amp;$A27,'【貼付用】受入施設一覧（全件）'!$B:$M,MATCH(E$4,'【貼付用】受入施設一覧（全件）'!$B$3:$M$3,0),0),"")</f>
        <v>鹿児島市山田町1451-8</v>
      </c>
      <c r="F27" s="49" t="str">
        <f>IFERROR(VLOOKUP($B$3&amp;$A27,'【貼付用】受入施設一覧（全件）'!$B:$M,MATCH(F$4,'【貼付用】受入施設一覧（全件）'!$B$3:$M$3,0),0),"")</f>
        <v>099-265-1223</v>
      </c>
      <c r="G27" s="49" t="str">
        <f>IFERROR(VLOOKUP($B$3&amp;$A27,'【貼付用】受入施設一覧（全件）'!$B:$M,MATCH(G$4,'【貼付用】受入施設一覧（全件）'!$B$3:$M$3,0),0),"")</f>
        <v xml:space="preserve">milke-mari-1@oasis.ocn.ne.jp </v>
      </c>
      <c r="H27" s="49" t="str">
        <f>IFERROR(VLOOKUP($B$3&amp;$A27,'【貼付用】受入施設一覧（全件）'!$B:$M,MATCH(H$4,'【貼付用】受入施設一覧（全件）'!$B$3:$M$3,0),0),"")</f>
        <v>http://milke-mari.com</v>
      </c>
      <c r="I27" s="19" t="str">
        <f>IFERROR(VLOOKUP($B$3&amp;$A27,'【貼付用】受入施設一覧（全件）'!$B:$M,MATCH(I$4,'【貼付用】受入施設一覧（全件）'!$B$3:$M$3,0),0),"")</f>
        <v>〇</v>
      </c>
      <c r="J27" s="20" t="str">
        <f>IFERROR(VLOOKUP($B$3&amp;$A27,'【貼付用】受入施設一覧（全件）'!$B:$M,MATCH(J$4,'【貼付用】受入施設一覧（全件）'!$B$3:$M$3,0),0),"")</f>
        <v>〇</v>
      </c>
      <c r="K27" s="50" t="str">
        <f>IFERROR(VLOOKUP($B$3&amp;$A27,'【貼付用】受入施設一覧（全件）'!$B:$M,MATCH(K$4,'【貼付用】受入施設一覧（全件）'!$B$3:$M$3,0),0),"")</f>
        <v>-</v>
      </c>
    </row>
    <row r="28" spans="1:11" ht="16.5" customHeight="1" x14ac:dyDescent="0.4">
      <c r="A28" s="2">
        <f t="shared" si="3"/>
        <v>22</v>
      </c>
      <c r="B28" s="49" t="str">
        <f>IFERROR(VLOOKUP($B$3&amp;$A28,'【貼付用】受入施設一覧（全件）'!$B:$M,MATCH(B$4,'【貼付用】受入施設一覧（全件）'!$B$3:$M$3,0),0),"")</f>
        <v>柳田保育園</v>
      </c>
      <c r="C28" s="47" t="str">
        <f>IFERROR(VLOOKUP($B$3&amp;$A28,'【貼付用】受入施設一覧（全件）'!$B:$M,MATCH(C$4,'【貼付用】受入施設一覧（全件）'!$B$3:$M$3,0),0),"")</f>
        <v>カミカリヤ</v>
      </c>
      <c r="D28" s="49" t="str">
        <f>IFERROR(VLOOKUP($B$3&amp;$A28,'【貼付用】受入施設一覧（全件）'!$B:$M,MATCH(D$4,'【貼付用】受入施設一覧（全件）'!$B$3:$M$3,0),0),"")</f>
        <v>８９０－００４５</v>
      </c>
      <c r="E28" s="49" t="str">
        <f>IFERROR(VLOOKUP($B$3&amp;$A28,'【貼付用】受入施設一覧（全件）'!$B:$M,MATCH(E$4,'【貼付用】受入施設一覧（全件）'!$B$3:$M$3,0),0),"")</f>
        <v>鹿児島市武1丁目３５－３３</v>
      </c>
      <c r="F28" s="49" t="str">
        <f>IFERROR(VLOOKUP($B$3&amp;$A28,'【貼付用】受入施設一覧（全件）'!$B:$M,MATCH(F$4,'【貼付用】受入施設一覧（全件）'!$B$3:$M$3,0),0),"")</f>
        <v>０９９－２５４－１６９８</v>
      </c>
      <c r="G28" s="49" t="str">
        <f>IFERROR(VLOOKUP($B$3&amp;$A28,'【貼付用】受入施設一覧（全件）'!$B:$M,MATCH(G$4,'【貼付用】受入施設一覧（全件）'!$B$3:$M$3,0),0),"")</f>
        <v>ksjk1031m@ia2.itkeeper.ne.jp</v>
      </c>
      <c r="H28" s="49" t="str">
        <f>IFERROR(VLOOKUP($B$3&amp;$A28,'【貼付用】受入施設一覧（全件）'!$B:$M,MATCH(H$4,'【貼付用】受入施設一覧（全件）'!$B$3:$M$3,0),0),"")</f>
        <v>http://www.ksjk.jp/</v>
      </c>
      <c r="I28" s="19" t="str">
        <f>IFERROR(VLOOKUP($B$3&amp;$A28,'【貼付用】受入施設一覧（全件）'!$B:$M,MATCH(I$4,'【貼付用】受入施設一覧（全件）'!$B$3:$M$3,0),0),"")</f>
        <v>×</v>
      </c>
      <c r="J28" s="20" t="str">
        <f>IFERROR(VLOOKUP($B$3&amp;$A28,'【貼付用】受入施設一覧（全件）'!$B:$M,MATCH(J$4,'【貼付用】受入施設一覧（全件）'!$B$3:$M$3,0),0),"")</f>
        <v>〇</v>
      </c>
      <c r="K28" s="50" t="str">
        <f>IFERROR(VLOOKUP($B$3&amp;$A28,'【貼付用】受入施設一覧（全件）'!$B:$M,MATCH(K$4,'【貼付用】受入施設一覧（全件）'!$B$3:$M$3,0),0),"")</f>
        <v>10/3.7.10.17.22.24.31.11/6.11.12.13.24.25.28・12月受入不可</v>
      </c>
    </row>
    <row r="29" spans="1:11" ht="16.5" customHeight="1" x14ac:dyDescent="0.4">
      <c r="A29" s="2">
        <f t="shared" si="3"/>
        <v>23</v>
      </c>
      <c r="B29" s="49" t="str">
        <f>IFERROR(VLOOKUP($B$3&amp;$A29,'【貼付用】受入施設一覧（全件）'!$B:$M,MATCH(B$4,'【貼付用】受入施設一覧（全件）'!$B$3:$M$3,0),0),"")</f>
        <v>幼稚園型認定こども園共立幼稚園</v>
      </c>
      <c r="C29" s="47" t="str">
        <f>IFERROR(VLOOKUP($B$3&amp;$A29,'【貼付用】受入施設一覧（全件）'!$B:$M,MATCH(C$4,'【貼付用】受入施設一覧（全件）'!$B$3:$M$3,0),0),"")</f>
        <v>田中</v>
      </c>
      <c r="D29" s="49" t="str">
        <f>IFERROR(VLOOKUP($B$3&amp;$A29,'【貼付用】受入施設一覧（全件）'!$B:$M,MATCH(D$4,'【貼付用】受入施設一覧（全件）'!$B$3:$M$3,0),0),"")</f>
        <v>892-0804</v>
      </c>
      <c r="E29" s="49" t="str">
        <f>IFERROR(VLOOKUP($B$3&amp;$A29,'【貼付用】受入施設一覧（全件）'!$B:$M,MATCH(E$4,'【貼付用】受入施設一覧（全件）'!$B$3:$M$3,0),0),"")</f>
        <v>鹿児島市春日町6-25</v>
      </c>
      <c r="F29" s="49" t="str">
        <f>IFERROR(VLOOKUP($B$3&amp;$A29,'【貼付用】受入施設一覧（全件）'!$B:$M,MATCH(F$4,'【貼付用】受入施設一覧（全件）'!$B$3:$M$3,0),0),"")</f>
        <v>099-247-1304</v>
      </c>
      <c r="G29" s="49" t="str">
        <f>IFERROR(VLOOKUP($B$3&amp;$A29,'【貼付用】受入施設一覧（全件）'!$B:$M,MATCH(G$4,'【貼付用】受入施設一覧（全件）'!$B$3:$M$3,0),0),"")</f>
        <v>info@kyoritsu-yochien.ac.jp</v>
      </c>
      <c r="H29" s="49" t="str">
        <f>IFERROR(VLOOKUP($B$3&amp;$A29,'【貼付用】受入施設一覧（全件）'!$B:$M,MATCH(H$4,'【貼付用】受入施設一覧（全件）'!$B$3:$M$3,0),0),"")</f>
        <v>http://www.kyoritsu-yochien.ac.jp/</v>
      </c>
      <c r="I29" s="19" t="str">
        <f>IFERROR(VLOOKUP($B$3&amp;$A29,'【貼付用】受入施設一覧（全件）'!$B:$M,MATCH(I$4,'【貼付用】受入施設一覧（全件）'!$B$3:$M$3,0),0),"")</f>
        <v>〇</v>
      </c>
      <c r="J29" s="20" t="str">
        <f>IFERROR(VLOOKUP($B$3&amp;$A29,'【貼付用】受入施設一覧（全件）'!$B:$M,MATCH(J$4,'【貼付用】受入施設一覧（全件）'!$B$3:$M$3,0),0),"")</f>
        <v>〇</v>
      </c>
      <c r="K29" s="50" t="str">
        <f>IFERROR(VLOOKUP($B$3&amp;$A29,'【貼付用】受入施設一覧（全件）'!$B:$M,MATCH(K$4,'【貼付用】受入施設一覧（全件）'!$B$3:$M$3,0),0),"")</f>
        <v>10/3,5,10,17,22,24,31、11/4,6,7,9,10,14,21,26,28、12/5,7,12,19は受入不可</v>
      </c>
    </row>
    <row r="30" spans="1:11" ht="16.5" customHeight="1" x14ac:dyDescent="0.4">
      <c r="A30" s="2">
        <f t="shared" si="3"/>
        <v>24</v>
      </c>
      <c r="B30" s="49" t="str">
        <f>IFERROR(VLOOKUP($B$3&amp;$A30,'【貼付用】受入施設一覧（全件）'!$B:$M,MATCH(B$4,'【貼付用】受入施設一覧（全件）'!$B$3:$M$3,0),0),"")</f>
        <v>幼稚園型認定こども園恵光幼稚園</v>
      </c>
      <c r="C30" s="47" t="str">
        <f>IFERROR(VLOOKUP($B$3&amp;$A30,'【貼付用】受入施設一覧（全件）'!$B:$M,MATCH(C$4,'【貼付用】受入施設一覧（全件）'!$B$3:$M$3,0),0),"")</f>
        <v>末廣真紀</v>
      </c>
      <c r="D30" s="49" t="str">
        <f>IFERROR(VLOOKUP($B$3&amp;$A30,'【貼付用】受入施設一覧（全件）'!$B:$M,MATCH(D$4,'【貼付用】受入施設一覧（全件）'!$B$3:$M$3,0),0),"")</f>
        <v>891-1231</v>
      </c>
      <c r="E30" s="49" t="str">
        <f>IFERROR(VLOOKUP($B$3&amp;$A30,'【貼付用】受入施設一覧（全件）'!$B:$M,MATCH(E$4,'【貼付用】受入施設一覧（全件）'!$B$3:$M$3,0),0),"")</f>
        <v>鹿児島市小山田町3510-3</v>
      </c>
      <c r="F30" s="49" t="str">
        <f>IFERROR(VLOOKUP($B$3&amp;$A30,'【貼付用】受入施設一覧（全件）'!$B:$M,MATCH(F$4,'【貼付用】受入施設一覧（全件）'!$B$3:$M$3,0),0),"")</f>
        <v>099-238-3410</v>
      </c>
      <c r="G30" s="49" t="str">
        <f>IFERROR(VLOOKUP($B$3&amp;$A30,'【貼付用】受入施設一覧（全件）'!$B:$M,MATCH(G$4,'【貼付用】受入施設一覧（全件）'!$B$3:$M$3,0),0),"")</f>
        <v>keikou-koyamada@piano.ocn.ne.jp</v>
      </c>
      <c r="H30" s="49" t="str">
        <f>IFERROR(VLOOKUP($B$3&amp;$A30,'【貼付用】受入施設一覧（全件）'!$B:$M,MATCH(H$4,'【貼付用】受入施設一覧（全件）'!$B$3:$M$3,0),0),"")</f>
        <v>http://keikou.ryukokugakuen.com/</v>
      </c>
      <c r="I30" s="19" t="str">
        <f>IFERROR(VLOOKUP($B$3&amp;$A30,'【貼付用】受入施設一覧（全件）'!$B:$M,MATCH(I$4,'【貼付用】受入施設一覧（全件）'!$B$3:$M$3,0),0),"")</f>
        <v>〇</v>
      </c>
      <c r="J30" s="20" t="str">
        <f>IFERROR(VLOOKUP($B$3&amp;$A30,'【貼付用】受入施設一覧（全件）'!$B:$M,MATCH(J$4,'【貼付用】受入施設一覧（全件）'!$B$3:$M$3,0),0),"")</f>
        <v>〇</v>
      </c>
      <c r="K30" s="50" t="str">
        <f>IFERROR(VLOOKUP($B$3&amp;$A30,'【貼付用】受入施設一覧（全件）'!$B:$M,MATCH(K$4,'【貼付用】受入施設一覧（全件）'!$B$3:$M$3,0),0),"")</f>
        <v>全土曜日、10/5、12/7　受入不可</v>
      </c>
    </row>
    <row r="31" spans="1:11" ht="16.5" customHeight="1" x14ac:dyDescent="0.4">
      <c r="A31" s="2">
        <f t="shared" si="3"/>
        <v>25</v>
      </c>
      <c r="B31" s="49" t="str">
        <f>IFERROR(VLOOKUP($B$3&amp;$A31,'【貼付用】受入施設一覧（全件）'!$B:$M,MATCH(B$4,'【貼付用】受入施設一覧（全件）'!$B$3:$M$3,0),0),"")</f>
        <v>幼稚園型認定こども園こまつばら幼稚園</v>
      </c>
      <c r="C31" s="47" t="str">
        <f>IFERROR(VLOOKUP($B$3&amp;$A31,'【貼付用】受入施設一覧（全件）'!$B:$M,MATCH(C$4,'【貼付用】受入施設一覧（全件）'!$B$3:$M$3,0),0),"")</f>
        <v>山野宏美</v>
      </c>
      <c r="D31" s="49" t="str">
        <f>IFERROR(VLOOKUP($B$3&amp;$A31,'【貼付用】受入施設一覧（全件）'!$B:$M,MATCH(D$4,'【貼付用】受入施設一覧（全件）'!$B$3:$M$3,0),0),"")</f>
        <v>891-0114</v>
      </c>
      <c r="E31" s="49" t="str">
        <f>IFERROR(VLOOKUP($B$3&amp;$A31,'【貼付用】受入施設一覧（全件）'!$B:$M,MATCH(E$4,'【貼付用】受入施設一覧（全件）'!$B$3:$M$3,0),0),"")</f>
        <v>鹿児島市小松原2丁目10-4</v>
      </c>
      <c r="F31" s="49" t="str">
        <f>IFERROR(VLOOKUP($B$3&amp;$A31,'【貼付用】受入施設一覧（全件）'!$B:$M,MATCH(F$4,'【貼付用】受入施設一覧（全件）'!$B$3:$M$3,0),0),"")</f>
        <v>099-268-3151</v>
      </c>
      <c r="G31" s="49" t="str">
        <f>IFERROR(VLOOKUP($B$3&amp;$A31,'【貼付用】受入施設一覧（全件）'!$B:$M,MATCH(G$4,'【貼付用】受入施設一覧（全件）'!$B$3:$M$3,0),0),"")</f>
        <v>komatsubara@ml.j-bee.com</v>
      </c>
      <c r="H31" s="49" t="str">
        <f>IFERROR(VLOOKUP($B$3&amp;$A31,'【貼付用】受入施設一覧（全件）'!$B:$M,MATCH(H$4,'【貼付用】受入施設一覧（全件）'!$B$3:$M$3,0),0),"")</f>
        <v>http://www.h-komatsubara.com/</v>
      </c>
      <c r="I31" s="19" t="str">
        <f>IFERROR(VLOOKUP($B$3&amp;$A31,'【貼付用】受入施設一覧（全件）'!$B:$M,MATCH(I$4,'【貼付用】受入施設一覧（全件）'!$B$3:$M$3,0),0),"")</f>
        <v>〇</v>
      </c>
      <c r="J31" s="20" t="str">
        <f>IFERROR(VLOOKUP($B$3&amp;$A31,'【貼付用】受入施設一覧（全件）'!$B:$M,MATCH(J$4,'【貼付用】受入施設一覧（全件）'!$B$3:$M$3,0),0),"")</f>
        <v>〇</v>
      </c>
      <c r="K31" s="50" t="str">
        <f>IFERROR(VLOOKUP($B$3&amp;$A31,'【貼付用】受入施設一覧（全件）'!$B:$M,MATCH(K$4,'【貼付用】受入施設一覧（全件）'!$B$3:$M$3,0),0),"")</f>
        <v>10/5～9,11/24～27受入不可　※月～金のみ受入可能</v>
      </c>
    </row>
    <row r="32" spans="1:11" ht="16.5" customHeight="1" x14ac:dyDescent="0.4">
      <c r="A32" s="2">
        <f t="shared" si="3"/>
        <v>26</v>
      </c>
      <c r="B32" s="49" t="str">
        <f>IFERROR(VLOOKUP($B$3&amp;$A32,'【貼付用】受入施設一覧（全件）'!$B:$M,MATCH(B$4,'【貼付用】受入施設一覧（全件）'!$B$3:$M$3,0),0),"")</f>
        <v>幼保連携型認定こども園園鴨池幼稚園</v>
      </c>
      <c r="C32" s="47" t="str">
        <f>IFERROR(VLOOKUP($B$3&amp;$A32,'【貼付用】受入施設一覧（全件）'!$B:$M,MATCH(C$4,'【貼付用】受入施設一覧（全件）'!$B$3:$M$3,0),0),"")</f>
        <v>森園聡美</v>
      </c>
      <c r="D32" s="49" t="str">
        <f>IFERROR(VLOOKUP($B$3&amp;$A32,'【貼付用】受入施設一覧（全件）'!$B:$M,MATCH(D$4,'【貼付用】受入施設一覧（全件）'!$B$3:$M$3,0),0),"")</f>
        <v>890-0065</v>
      </c>
      <c r="E32" s="49" t="str">
        <f>IFERROR(VLOOKUP($B$3&amp;$A32,'【貼付用】受入施設一覧（全件）'!$B:$M,MATCH(E$4,'【貼付用】受入施設一覧（全件）'!$B$3:$M$3,0),0),"")</f>
        <v>鹿児島市郡元3丁目8-5</v>
      </c>
      <c r="F32" s="49" t="str">
        <f>IFERROR(VLOOKUP($B$3&amp;$A32,'【貼付用】受入施設一覧（全件）'!$B:$M,MATCH(F$4,'【貼付用】受入施設一覧（全件）'!$B$3:$M$3,0),0),"")</f>
        <v>099-254-0567</v>
      </c>
      <c r="G32" s="49" t="str">
        <f>IFERROR(VLOOKUP($B$3&amp;$A32,'【貼付用】受入施設一覧（全件）'!$B:$M,MATCH(G$4,'【貼付用】受入施設一覧（全件）'!$B$3:$M$3,0),0),"")</f>
        <v>kamoike@orion.ocn.ne.jp</v>
      </c>
      <c r="H32" s="49" t="str">
        <f>IFERROR(VLOOKUP($B$3&amp;$A32,'【貼付用】受入施設一覧（全件）'!$B:$M,MATCH(H$4,'【貼付用】受入施設一覧（全件）'!$B$3:$M$3,0),0),"")</f>
        <v>http://kamoike.ryukokugakuen.com/</v>
      </c>
      <c r="I32" s="19" t="str">
        <f>IFERROR(VLOOKUP($B$3&amp;$A32,'【貼付用】受入施設一覧（全件）'!$B:$M,MATCH(I$4,'【貼付用】受入施設一覧（全件）'!$B$3:$M$3,0),0),"")</f>
        <v>〇</v>
      </c>
      <c r="J32" s="20" t="str">
        <f>IFERROR(VLOOKUP($B$3&amp;$A32,'【貼付用】受入施設一覧（全件）'!$B:$M,MATCH(J$4,'【貼付用】受入施設一覧（全件）'!$B$3:$M$3,0),0),"")</f>
        <v>〇</v>
      </c>
      <c r="K32" s="50" t="str">
        <f>IFERROR(VLOOKUP($B$3&amp;$A32,'【貼付用】受入施設一覧（全件）'!$B:$M,MATCH(K$4,'【貼付用】受入施設一覧（全件）'!$B$3:$M$3,0),0),"")</f>
        <v>10月全日、11/4,11,18,25,26、12/7,10,11,17　受入不可</v>
      </c>
    </row>
    <row r="33" spans="1:11" ht="16.5" customHeight="1" x14ac:dyDescent="0.4">
      <c r="A33" s="2">
        <f t="shared" si="3"/>
        <v>27</v>
      </c>
      <c r="B33" s="49" t="str">
        <f>IFERROR(VLOOKUP($B$3&amp;$A33,'【貼付用】受入施設一覧（全件）'!$B:$M,MATCH(B$4,'【貼付用】受入施設一覧（全件）'!$B$3:$M$3,0),0),"")</f>
        <v>幼保連携型認定こども園つばき幼稚園</v>
      </c>
      <c r="C33" s="47" t="str">
        <f>IFERROR(VLOOKUP($B$3&amp;$A33,'【貼付用】受入施設一覧（全件）'!$B:$M,MATCH(C$4,'【貼付用】受入施設一覧（全件）'!$B$3:$M$3,0),0),"")</f>
        <v>嶺岡沙由美</v>
      </c>
      <c r="D33" s="49" t="str">
        <f>IFERROR(VLOOKUP($B$3&amp;$A33,'【貼付用】受入施設一覧（全件）'!$B:$M,MATCH(D$4,'【貼付用】受入施設一覧（全件）'!$B$3:$M$3,0),0),"")</f>
        <v>891-0108</v>
      </c>
      <c r="E33" s="49" t="str">
        <f>IFERROR(VLOOKUP($B$3&amp;$A33,'【貼付用】受入施設一覧（全件）'!$B:$M,MATCH(E$4,'【貼付用】受入施設一覧（全件）'!$B$3:$M$3,0),0),"")</f>
        <v>鹿児島市中山1丁目6-1</v>
      </c>
      <c r="F33" s="49" t="str">
        <f>IFERROR(VLOOKUP($B$3&amp;$A33,'【貼付用】受入施設一覧（全件）'!$B:$M,MATCH(F$4,'【貼付用】受入施設一覧（全件）'!$B$3:$M$3,0),0),"")</f>
        <v>099-269-4545</v>
      </c>
      <c r="G33" s="49" t="str">
        <f>IFERROR(VLOOKUP($B$3&amp;$A33,'【貼付用】受入施設一覧（全件）'!$B:$M,MATCH(G$4,'【貼付用】受入施設一覧（全件）'!$B$3:$M$3,0),0),"")</f>
        <v>tsubakichan@star.ocn.ne.jp</v>
      </c>
      <c r="H33" s="49" t="str">
        <f>IFERROR(VLOOKUP($B$3&amp;$A33,'【貼付用】受入施設一覧（全件）'!$B:$M,MATCH(H$4,'【貼付用】受入施設一覧（全件）'!$B$3:$M$3,0),0),"")</f>
        <v>https://www.ans.co.jp/k/tsubaki/</v>
      </c>
      <c r="I33" s="19" t="str">
        <f>IFERROR(VLOOKUP($B$3&amp;$A33,'【貼付用】受入施設一覧（全件）'!$B:$M,MATCH(I$4,'【貼付用】受入施設一覧（全件）'!$B$3:$M$3,0),0),"")</f>
        <v>〇</v>
      </c>
      <c r="J33" s="20" t="str">
        <f>IFERROR(VLOOKUP($B$3&amp;$A33,'【貼付用】受入施設一覧（全件）'!$B:$M,MATCH(J$4,'【貼付用】受入施設一覧（全件）'!$B$3:$M$3,0),0),"")</f>
        <v>〇</v>
      </c>
      <c r="K33" s="50" t="str">
        <f>IFERROR(VLOOKUP($B$3&amp;$A33,'【貼付用】受入施設一覧（全件）'!$B:$M,MATCH(K$4,'【貼付用】受入施設一覧（全件）'!$B$3:$M$3,0),0),"")</f>
        <v>11/5のみ受入可能</v>
      </c>
    </row>
    <row r="34" spans="1:11" ht="16.5" customHeight="1" x14ac:dyDescent="0.4">
      <c r="A34" s="2">
        <f t="shared" si="3"/>
        <v>28</v>
      </c>
      <c r="B34" s="49" t="str">
        <f>IFERROR(VLOOKUP($B$3&amp;$A34,'【貼付用】受入施設一覧（全件）'!$B:$M,MATCH(B$4,'【貼付用】受入施設一覧（全件）'!$B$3:$M$3,0),0),"")</f>
        <v>幼保連携型認定こども園みのり幼稚園</v>
      </c>
      <c r="C34" s="47" t="str">
        <f>IFERROR(VLOOKUP($B$3&amp;$A34,'【貼付用】受入施設一覧（全件）'!$B:$M,MATCH(C$4,'【貼付用】受入施設一覧（全件）'!$B$3:$M$3,0),0),"")</f>
        <v>中矢優美</v>
      </c>
      <c r="D34" s="49" t="str">
        <f>IFERROR(VLOOKUP($B$3&amp;$A34,'【貼付用】受入施設一覧（全件）'!$B:$M,MATCH(D$4,'【貼付用】受入施設一覧（全件）'!$B$3:$M$3,0),0),"")</f>
        <v>890-0024</v>
      </c>
      <c r="E34" s="49" t="str">
        <f>IFERROR(VLOOKUP($B$3&amp;$A34,'【貼付用】受入施設一覧（全件）'!$B:$M,MATCH(E$4,'【貼付用】受入施設一覧（全件）'!$B$3:$M$3,0),0),"")</f>
        <v>鹿児島市明和1丁目39-1</v>
      </c>
      <c r="F34" s="49" t="str">
        <f>IFERROR(VLOOKUP($B$3&amp;$A34,'【貼付用】受入施設一覧（全件）'!$B:$M,MATCH(F$4,'【貼付用】受入施設一覧（全件）'!$B$3:$M$3,0),0),"")</f>
        <v>099-281-2233</v>
      </c>
      <c r="G34" s="49" t="str">
        <f>IFERROR(VLOOKUP($B$3&amp;$A34,'【貼付用】受入施設一覧（全件）'!$B:$M,MATCH(G$4,'【貼付用】受入施設一覧（全件）'!$B$3:$M$3,0),0),"")</f>
        <v>minori-1@orion.ocn.ne.jp</v>
      </c>
      <c r="H34" s="49" t="str">
        <f>IFERROR(VLOOKUP($B$3&amp;$A34,'【貼付用】受入施設一覧（全件）'!$B:$M,MATCH(H$4,'【貼付用】受入施設一覧（全件）'!$B$3:$M$3,0),0),"")</f>
        <v>http://minori.ryukokugakuen.com/</v>
      </c>
      <c r="I34" s="19" t="str">
        <f>IFERROR(VLOOKUP($B$3&amp;$A34,'【貼付用】受入施設一覧（全件）'!$B:$M,MATCH(I$4,'【貼付用】受入施設一覧（全件）'!$B$3:$M$3,0),0),"")</f>
        <v>〇</v>
      </c>
      <c r="J34" s="20" t="str">
        <f>IFERROR(VLOOKUP($B$3&amp;$A34,'【貼付用】受入施設一覧（全件）'!$B:$M,MATCH(J$4,'【貼付用】受入施設一覧（全件）'!$B$3:$M$3,0),0),"")</f>
        <v>〇</v>
      </c>
      <c r="K34" s="50" t="str">
        <f>IFERROR(VLOOKUP($B$3&amp;$A34,'【貼付用】受入施設一覧（全件）'!$B:$M,MATCH(K$4,'【貼付用】受入施設一覧（全件）'!$B$3:$M$3,0),0),"")</f>
        <v>-</v>
      </c>
    </row>
    <row r="35" spans="1:11" ht="16.5" customHeight="1" x14ac:dyDescent="0.4">
      <c r="A35" s="2">
        <f t="shared" si="3"/>
        <v>29</v>
      </c>
      <c r="B35" s="49" t="str">
        <f>IFERROR(VLOOKUP($B$3&amp;$A35,'【貼付用】受入施設一覧（全件）'!$B:$M,MATCH(B$4,'【貼付用】受入施設一覧（全件）'!$B$3:$M$3,0),0),"")</f>
        <v>わかくさ保育園</v>
      </c>
      <c r="C35" s="47" t="str">
        <f>IFERROR(VLOOKUP($B$3&amp;$A35,'【貼付用】受入施設一覧（全件）'!$B:$M,MATCH(C$4,'【貼付用】受入施設一覧（全件）'!$B$3:$M$3,0),0),"")</f>
        <v>サコダ</v>
      </c>
      <c r="D35" s="49" t="str">
        <f>IFERROR(VLOOKUP($B$3&amp;$A35,'【貼付用】受入施設一覧（全件）'!$B:$M,MATCH(D$4,'【貼付用】受入施設一覧（全件）'!$B$3:$M$3,0),0),"")</f>
        <v>890-0024</v>
      </c>
      <c r="E35" s="49" t="str">
        <f>IFERROR(VLOOKUP($B$3&amp;$A35,'【貼付用】受入施設一覧（全件）'!$B:$M,MATCH(E$4,'【貼付用】受入施設一覧（全件）'!$B$3:$M$3,0),0),"")</f>
        <v>鹿児島市明和4丁目17－34</v>
      </c>
      <c r="F35" s="49" t="str">
        <f>IFERROR(VLOOKUP($B$3&amp;$A35,'【貼付用】受入施設一覧（全件）'!$B:$M,MATCH(F$4,'【貼付用】受入施設一覧（全件）'!$B$3:$M$3,0),0),"")</f>
        <v>099－282-1960</v>
      </c>
      <c r="G35" s="49" t="str">
        <f>IFERROR(VLOOKUP($B$3&amp;$A35,'【貼付用】受入施設一覧（全件）'!$B:$M,MATCH(G$4,'【貼付用】受入施設一覧（全件）'!$B$3:$M$3,0),0),"")</f>
        <v>miko.2316@iaa.itkeeper.ne.jp</v>
      </c>
      <c r="H35" s="49" t="str">
        <f>IFERROR(VLOOKUP($B$3&amp;$A35,'【貼付用】受入施設一覧（全件）'!$B:$M,MATCH(H$4,'【貼付用】受入施設一覧（全件）'!$B$3:$M$3,0),0),"")</f>
        <v>-</v>
      </c>
      <c r="I35" s="19" t="str">
        <f>IFERROR(VLOOKUP($B$3&amp;$A35,'【貼付用】受入施設一覧（全件）'!$B:$M,MATCH(I$4,'【貼付用】受入施設一覧（全件）'!$B$3:$M$3,0),0),"")</f>
        <v>〇</v>
      </c>
      <c r="J35" s="20" t="str">
        <f>IFERROR(VLOOKUP($B$3&amp;$A35,'【貼付用】受入施設一覧（全件）'!$B:$M,MATCH(J$4,'【貼付用】受入施設一覧（全件）'!$B$3:$M$3,0),0),"")</f>
        <v>〇</v>
      </c>
      <c r="K35" s="50" t="str">
        <f>IFERROR(VLOOKUP($B$3&amp;$A35,'【貼付用】受入施設一覧（全件）'!$B:$M,MATCH(K$4,'【貼付用】受入施設一覧（全件）'!$B$3:$M$3,0),0),"")</f>
        <v>-</v>
      </c>
    </row>
    <row r="36" spans="1:11" ht="16.5" customHeight="1" x14ac:dyDescent="0.4">
      <c r="A36" s="2">
        <f t="shared" si="3"/>
        <v>30</v>
      </c>
      <c r="B36" s="49" t="str">
        <f>IFERROR(VLOOKUP($B$3&amp;$A36,'【貼付用】受入施設一覧（全件）'!$B:$M,MATCH(B$4,'【貼付用】受入施設一覧（全件）'!$B$3:$M$3,0),0),"")</f>
        <v>わくわく鹿児島中央認定こども園</v>
      </c>
      <c r="C36" s="47" t="str">
        <f>IFERROR(VLOOKUP($B$3&amp;$A36,'【貼付用】受入施設一覧（全件）'!$B:$M,MATCH(C$4,'【貼付用】受入施設一覧（全件）'!$B$3:$M$3,0),0),"")</f>
        <v>マツオ</v>
      </c>
      <c r="D36" s="49" t="str">
        <f>IFERROR(VLOOKUP($B$3&amp;$A36,'【貼付用】受入施設一覧（全件）'!$B:$M,MATCH(D$4,'【貼付用】受入施設一覧（全件）'!$B$3:$M$3,0),0),"")</f>
        <v>890-0042</v>
      </c>
      <c r="E36" s="49" t="str">
        <f>IFERROR(VLOOKUP($B$3&amp;$A36,'【貼付用】受入施設一覧（全件）'!$B:$M,MATCH(E$4,'【貼付用】受入施設一覧（全件）'!$B$3:$M$3,0),0),"")</f>
        <v>鹿児島市薬師2丁目30番15号</v>
      </c>
      <c r="F36" s="49" t="str">
        <f>IFERROR(VLOOKUP($B$3&amp;$A36,'【貼付用】受入施設一覧（全件）'!$B:$M,MATCH(F$4,'【貼付用】受入施設一覧（全件）'!$B$3:$M$3,0),0),"")</f>
        <v>099-204-7400</v>
      </c>
      <c r="G36" s="49" t="str">
        <f>IFERROR(VLOOKUP($B$3&amp;$A36,'【貼付用】受入施設一覧（全件）'!$B:$M,MATCH(G$4,'【貼付用】受入施設一覧（全件）'!$B$3:$M$3,0),0),"")</f>
        <v>wakuwaku-chuo@takoju.jp</v>
      </c>
      <c r="H36" s="49" t="str">
        <f>IFERROR(VLOOKUP($B$3&amp;$A36,'【貼付用】受入施設一覧（全件）'!$B:$M,MATCH(H$4,'【貼付用】受入施設一覧（全件）'!$B$3:$M$3,0),0),"")</f>
        <v>http://takoju.jp/w-kchuo/</v>
      </c>
      <c r="I36" s="19" t="str">
        <f>IFERROR(VLOOKUP($B$3&amp;$A36,'【貼付用】受入施設一覧（全件）'!$B:$M,MATCH(I$4,'【貼付用】受入施設一覧（全件）'!$B$3:$M$3,0),0),"")</f>
        <v>〇</v>
      </c>
      <c r="J36" s="20" t="str">
        <f>IFERROR(VLOOKUP($B$3&amp;$A36,'【貼付用】受入施設一覧（全件）'!$B:$M,MATCH(J$4,'【貼付用】受入施設一覧（全件）'!$B$3:$M$3,0),0),"")</f>
        <v>〇</v>
      </c>
      <c r="K36" s="50" t="str">
        <f>IFERROR(VLOOKUP($B$3&amp;$A36,'【貼付用】受入施設一覧（全件）'!$B:$M,MATCH(K$4,'【貼付用】受入施設一覧（全件）'!$B$3:$M$3,0),0),"")</f>
        <v>-</v>
      </c>
    </row>
    <row r="37" spans="1:11" ht="16.5" customHeight="1" x14ac:dyDescent="0.4">
      <c r="A37" s="2">
        <f t="shared" si="3"/>
        <v>31</v>
      </c>
      <c r="B37" s="49" t="str">
        <f>IFERROR(VLOOKUP($B$3&amp;$A37,'【貼付用】受入施設一覧（全件）'!$B:$M,MATCH(B$4,'【貼付用】受入施設一覧（全件）'!$B$3:$M$3,0),0),"")</f>
        <v>幼保連携型認定こども園めぐみ幼稚園</v>
      </c>
      <c r="C37" s="47" t="str">
        <f>IFERROR(VLOOKUP($B$3&amp;$A37,'【貼付用】受入施設一覧（全件）'!$B:$M,MATCH(C$4,'【貼付用】受入施設一覧（全件）'!$B$3:$M$3,0),0),"")</f>
        <v>髙木伸江</v>
      </c>
      <c r="D37" s="49" t="str">
        <f>IFERROR(VLOOKUP($B$3&amp;$A37,'【貼付用】受入施設一覧（全件）'!$B:$M,MATCH(D$4,'【貼付用】受入施設一覧（全件）'!$B$3:$M$3,0),0),"")</f>
        <v>890-0063</v>
      </c>
      <c r="E37" s="49" t="str">
        <f>IFERROR(VLOOKUP($B$3&amp;$A37,'【貼付用】受入施設一覧（全件）'!$B:$M,MATCH(E$4,'【貼付用】受入施設一覧（全件）'!$B$3:$M$3,0),0),"")</f>
        <v>鹿児島市鴨池2丁目23-17</v>
      </c>
      <c r="F37" s="49" t="str">
        <f>IFERROR(VLOOKUP($B$3&amp;$A37,'【貼付用】受入施設一覧（全件）'!$B:$M,MATCH(F$4,'【貼付用】受入施設一覧（全件）'!$B$3:$M$3,0),0),"")</f>
        <v>099-255-8461</v>
      </c>
      <c r="G37" s="49" t="str">
        <f>IFERROR(VLOOKUP($B$3&amp;$A37,'【貼付用】受入施設一覧（全件）'!$B:$M,MATCH(G$4,'【貼付用】受入施設一覧（全件）'!$B$3:$M$3,0),0),"")</f>
        <v>megumi1952.grigra@world.ocn.ne.jp</v>
      </c>
      <c r="H37" s="49" t="str">
        <f>IFERROR(VLOOKUP($B$3&amp;$A37,'【貼付用】受入施設一覧（全件）'!$B:$M,MATCH(H$4,'【貼付用】受入施設一覧（全件）'!$B$3:$M$3,0),0),"")</f>
        <v>http://megumiyouchien.yu-nagi.com/</v>
      </c>
      <c r="I37" s="19" t="str">
        <f>IFERROR(VLOOKUP($B$3&amp;$A37,'【貼付用】受入施設一覧（全件）'!$B:$M,MATCH(I$4,'【貼付用】受入施設一覧（全件）'!$B$3:$M$3,0),0),"")</f>
        <v>〇</v>
      </c>
      <c r="J37" s="20" t="str">
        <f>IFERROR(VLOOKUP($B$3&amp;$A37,'【貼付用】受入施設一覧（全件）'!$B:$M,MATCH(J$4,'【貼付用】受入施設一覧（全件）'!$B$3:$M$3,0),0),"")</f>
        <v>〇</v>
      </c>
      <c r="K37" s="50" t="str">
        <f>IFERROR(VLOOKUP($B$3&amp;$A37,'【貼付用】受入施設一覧（全件）'!$B:$M,MATCH(K$4,'【貼付用】受入施設一覧（全件）'!$B$3:$M$3,0),0),"")</f>
        <v xml:space="preserve">全土曜日、10/16、10/20、10/26、11/10、11/27、12/1、12/5は受入不可
</v>
      </c>
    </row>
    <row r="38" spans="1:11" ht="16.5" customHeight="1" x14ac:dyDescent="0.4">
      <c r="A38" s="2">
        <f t="shared" si="3"/>
        <v>32</v>
      </c>
      <c r="B38" s="49" t="str">
        <f>IFERROR(VLOOKUP($B$3&amp;$A38,'【貼付用】受入施設一覧（全件）'!$B:$M,MATCH(B$4,'【貼付用】受入施設一覧（全件）'!$B$3:$M$3,0),0),"")</f>
        <v>幼保連携型認定こども園玉里善き牧者幼稚園</v>
      </c>
      <c r="C38" s="47" t="str">
        <f>IFERROR(VLOOKUP($B$3&amp;$A38,'【貼付用】受入施設一覧（全件）'!$B:$M,MATCH(C$4,'【貼付用】受入施設一覧（全件）'!$B$3:$M$3,0),0),"")</f>
        <v>徳永景子</v>
      </c>
      <c r="D38" s="49" t="str">
        <f>IFERROR(VLOOKUP($B$3&amp;$A38,'【貼付用】受入施設一覧（全件）'!$B:$M,MATCH(D$4,'【貼付用】受入施設一覧（全件）'!$B$3:$M$3,0),0),"")</f>
        <v>890-0014</v>
      </c>
      <c r="E38" s="49" t="str">
        <f>IFERROR(VLOOKUP($B$3&amp;$A38,'【貼付用】受入施設一覧（全件）'!$B:$M,MATCH(E$4,'【貼付用】受入施設一覧（全件）'!$B$3:$M$3,0),0),"")</f>
        <v>鹿児島市草牟田2丁目29-7</v>
      </c>
      <c r="F38" s="49" t="str">
        <f>IFERROR(VLOOKUP($B$3&amp;$A38,'【貼付用】受入施設一覧（全件）'!$B:$M,MATCH(F$4,'【貼付用】受入施設一覧（全件）'!$B$3:$M$3,0),0),"")</f>
        <v>099-222-5348</v>
      </c>
      <c r="G38" s="49" t="str">
        <f>IFERROR(VLOOKUP($B$3&amp;$A38,'【貼付用】受入施設一覧（全件）'!$B:$M,MATCH(G$4,'【貼付用】受入施設一覧（全件）'!$B$3:$M$3,0),0),"")</f>
        <v>tamayoki@po.minc.ne.jp</v>
      </c>
      <c r="H38" s="49" t="str">
        <f>IFERROR(VLOOKUP($B$3&amp;$A38,'【貼付用】受入施設一覧（全件）'!$B:$M,MATCH(H$4,'【貼付用】受入施設一覧（全件）'!$B$3:$M$3,0),0),"")</f>
        <v>http://www.minc.ne.jp/~tamayoki/</v>
      </c>
      <c r="I38" s="19" t="str">
        <f>IFERROR(VLOOKUP($B$3&amp;$A38,'【貼付用】受入施設一覧（全件）'!$B:$M,MATCH(I$4,'【貼付用】受入施設一覧（全件）'!$B$3:$M$3,0),0),"")</f>
        <v>〇</v>
      </c>
      <c r="J38" s="20" t="str">
        <f>IFERROR(VLOOKUP($B$3&amp;$A38,'【貼付用】受入施設一覧（全件）'!$B:$M,MATCH(J$4,'【貼付用】受入施設一覧（全件）'!$B$3:$M$3,0),0),"")</f>
        <v>〇</v>
      </c>
      <c r="K38" s="50" t="str">
        <f>IFERROR(VLOOKUP($B$3&amp;$A38,'【貼付用】受入施設一覧（全件）'!$B:$M,MATCH(K$4,'【貼付用】受入施設一覧（全件）'!$B$3:$M$3,0),0),"")</f>
        <v>-</v>
      </c>
    </row>
    <row r="39" spans="1:11" ht="16.5" customHeight="1" x14ac:dyDescent="0.4">
      <c r="A39" s="2">
        <f t="shared" ref="A39:A70" si="4">ROW()-6</f>
        <v>33</v>
      </c>
      <c r="B39" s="49" t="str">
        <f>IFERROR(VLOOKUP($B$3&amp;$A39,'【貼付用】受入施設一覧（全件）'!$B:$M,MATCH(B$4,'【貼付用】受入施設一覧（全件）'!$B$3:$M$3,0),0),"")</f>
        <v>はるやま森の保育園</v>
      </c>
      <c r="C39" s="47" t="str">
        <f>IFERROR(VLOOKUP($B$3&amp;$A39,'【貼付用】受入施設一覧（全件）'!$B:$M,MATCH(C$4,'【貼付用】受入施設一覧（全件）'!$B$3:$M$3,0),0),"")</f>
        <v>マスダ</v>
      </c>
      <c r="D39" s="49" t="str">
        <f>IFERROR(VLOOKUP($B$3&amp;$A39,'【貼付用】受入施設一覧（全件）'!$B:$M,MATCH(D$4,'【貼付用】受入施設一覧（全件）'!$B$3:$M$3,0),0),"")</f>
        <v>899-2704</v>
      </c>
      <c r="E39" s="49" t="str">
        <f>IFERROR(VLOOKUP($B$3&amp;$A39,'【貼付用】受入施設一覧（全件）'!$B:$M,MATCH(E$4,'【貼付用】受入施設一覧（全件）'!$B$3:$M$3,0),0),"")</f>
        <v>春山町1890-2</v>
      </c>
      <c r="F39" s="49" t="str">
        <f>IFERROR(VLOOKUP($B$3&amp;$A39,'【貼付用】受入施設一覧（全件）'!$B:$M,MATCH(F$4,'【貼付用】受入施設一覧（全件）'!$B$3:$M$3,0),0),"")</f>
        <v>099-278-7210</v>
      </c>
      <c r="G39" s="49" t="str">
        <f>IFERROR(VLOOKUP($B$3&amp;$A39,'【貼付用】受入施設一覧（全件）'!$B:$M,MATCH(G$4,'【貼付用】受入施設一覧（全件）'!$B$3:$M$3,0),0),"")</f>
        <v>kouyo-staff2@kouyo.or.jp</v>
      </c>
      <c r="H39" s="49" t="str">
        <f>IFERROR(VLOOKUP($B$3&amp;$A39,'【貼付用】受入施設一覧（全件）'!$B:$M,MATCH(H$4,'【貼付用】受入施設一覧（全件）'!$B$3:$M$3,0),0),"")</f>
        <v>-</v>
      </c>
      <c r="I39" s="19" t="str">
        <f>IFERROR(VLOOKUP($B$3&amp;$A39,'【貼付用】受入施設一覧（全件）'!$B:$M,MATCH(I$4,'【貼付用】受入施設一覧（全件）'!$B$3:$M$3,0),0),"")</f>
        <v>〇</v>
      </c>
      <c r="J39" s="20" t="str">
        <f>IFERROR(VLOOKUP($B$3&amp;$A39,'【貼付用】受入施設一覧（全件）'!$B:$M,MATCH(J$4,'【貼付用】受入施設一覧（全件）'!$B$3:$M$3,0),0),"")</f>
        <v>〇</v>
      </c>
      <c r="K39" s="50" t="str">
        <f>IFERROR(VLOOKUP($B$3&amp;$A39,'【貼付用】受入施設一覧（全件）'!$B:$M,MATCH(K$4,'【貼付用】受入施設一覧（全件）'!$B$3:$M$3,0),0),"")</f>
        <v>-</v>
      </c>
    </row>
    <row r="40" spans="1:11" ht="16.5" customHeight="1" x14ac:dyDescent="0.4">
      <c r="A40" s="2">
        <f t="shared" si="4"/>
        <v>34</v>
      </c>
      <c r="B40" s="49" t="str">
        <f>IFERROR(VLOOKUP($B$3&amp;$A40,'【貼付用】受入施設一覧（全件）'!$B:$M,MATCH(B$4,'【貼付用】受入施設一覧（全件）'!$B$3:$M$3,0),0),"")</f>
        <v/>
      </c>
      <c r="C40" s="47" t="str">
        <f>IFERROR(VLOOKUP($B$3&amp;$A40,'【貼付用】受入施設一覧（全件）'!$B:$M,MATCH(C$4,'【貼付用】受入施設一覧（全件）'!$B$3:$M$3,0),0),"")</f>
        <v/>
      </c>
      <c r="D40" s="49" t="str">
        <f>IFERROR(VLOOKUP($B$3&amp;$A40,'【貼付用】受入施設一覧（全件）'!$B:$M,MATCH(D$4,'【貼付用】受入施設一覧（全件）'!$B$3:$M$3,0),0),"")</f>
        <v/>
      </c>
      <c r="E40" s="49" t="str">
        <f>IFERROR(VLOOKUP($B$3&amp;$A40,'【貼付用】受入施設一覧（全件）'!$B:$M,MATCH(E$4,'【貼付用】受入施設一覧（全件）'!$B$3:$M$3,0),0),"")</f>
        <v/>
      </c>
      <c r="F40" s="49" t="str">
        <f>IFERROR(VLOOKUP($B$3&amp;$A40,'【貼付用】受入施設一覧（全件）'!$B:$M,MATCH(F$4,'【貼付用】受入施設一覧（全件）'!$B$3:$M$3,0),0),"")</f>
        <v/>
      </c>
      <c r="G40" s="49" t="str">
        <f>IFERROR(VLOOKUP($B$3&amp;$A40,'【貼付用】受入施設一覧（全件）'!$B:$M,MATCH(G$4,'【貼付用】受入施設一覧（全件）'!$B$3:$M$3,0),0),"")</f>
        <v/>
      </c>
      <c r="H40" s="49" t="str">
        <f>IFERROR(VLOOKUP($B$3&amp;$A40,'【貼付用】受入施設一覧（全件）'!$B:$M,MATCH(H$4,'【貼付用】受入施設一覧（全件）'!$B$3:$M$3,0),0),"")</f>
        <v/>
      </c>
      <c r="I40" s="19" t="str">
        <f>IFERROR(VLOOKUP($B$3&amp;$A40,'【貼付用】受入施設一覧（全件）'!$B:$M,MATCH(I$4,'【貼付用】受入施設一覧（全件）'!$B$3:$M$3,0),0),"")</f>
        <v/>
      </c>
      <c r="J40" s="20" t="str">
        <f>IFERROR(VLOOKUP($B$3&amp;$A40,'【貼付用】受入施設一覧（全件）'!$B:$M,MATCH(J$4,'【貼付用】受入施設一覧（全件）'!$B$3:$M$3,0),0),"")</f>
        <v/>
      </c>
      <c r="K40" s="50" t="str">
        <f>IFERROR(VLOOKUP($B$3&amp;$A40,'【貼付用】受入施設一覧（全件）'!$B:$M,MATCH(K$4,'【貼付用】受入施設一覧（全件）'!$B$3:$M$3,0),0),"")</f>
        <v/>
      </c>
    </row>
    <row r="41" spans="1:11" ht="16.5" customHeight="1" x14ac:dyDescent="0.4">
      <c r="A41" s="2">
        <f t="shared" si="4"/>
        <v>35</v>
      </c>
      <c r="B41" s="49" t="str">
        <f>IFERROR(VLOOKUP($B$3&amp;$A41,'【貼付用】受入施設一覧（全件）'!$B:$M,MATCH(B$4,'【貼付用】受入施設一覧（全件）'!$B$3:$M$3,0),0),"")</f>
        <v/>
      </c>
      <c r="C41" s="47" t="str">
        <f>IFERROR(VLOOKUP($B$3&amp;$A41,'【貼付用】受入施設一覧（全件）'!$B:$M,MATCH(C$4,'【貼付用】受入施設一覧（全件）'!$B$3:$M$3,0),0),"")</f>
        <v/>
      </c>
      <c r="D41" s="49" t="str">
        <f>IFERROR(VLOOKUP($B$3&amp;$A41,'【貼付用】受入施設一覧（全件）'!$B:$M,MATCH(D$4,'【貼付用】受入施設一覧（全件）'!$B$3:$M$3,0),0),"")</f>
        <v/>
      </c>
      <c r="E41" s="49" t="str">
        <f>IFERROR(VLOOKUP($B$3&amp;$A41,'【貼付用】受入施設一覧（全件）'!$B:$M,MATCH(E$4,'【貼付用】受入施設一覧（全件）'!$B$3:$M$3,0),0),"")</f>
        <v/>
      </c>
      <c r="F41" s="49" t="str">
        <f>IFERROR(VLOOKUP($B$3&amp;$A41,'【貼付用】受入施設一覧（全件）'!$B:$M,MATCH(F$4,'【貼付用】受入施設一覧（全件）'!$B$3:$M$3,0),0),"")</f>
        <v/>
      </c>
      <c r="G41" s="49" t="str">
        <f>IFERROR(VLOOKUP($B$3&amp;$A41,'【貼付用】受入施設一覧（全件）'!$B:$M,MATCH(G$4,'【貼付用】受入施設一覧（全件）'!$B$3:$M$3,0),0),"")</f>
        <v/>
      </c>
      <c r="H41" s="49" t="str">
        <f>IFERROR(VLOOKUP($B$3&amp;$A41,'【貼付用】受入施設一覧（全件）'!$B:$M,MATCH(H$4,'【貼付用】受入施設一覧（全件）'!$B$3:$M$3,0),0),"")</f>
        <v/>
      </c>
      <c r="I41" s="19" t="str">
        <f>IFERROR(VLOOKUP($B$3&amp;$A41,'【貼付用】受入施設一覧（全件）'!$B:$M,MATCH(I$4,'【貼付用】受入施設一覧（全件）'!$B$3:$M$3,0),0),"")</f>
        <v/>
      </c>
      <c r="J41" s="20" t="str">
        <f>IFERROR(VLOOKUP($B$3&amp;$A41,'【貼付用】受入施設一覧（全件）'!$B:$M,MATCH(J$4,'【貼付用】受入施設一覧（全件）'!$B$3:$M$3,0),0),"")</f>
        <v/>
      </c>
      <c r="K41" s="50" t="str">
        <f>IFERROR(VLOOKUP($B$3&amp;$A41,'【貼付用】受入施設一覧（全件）'!$B:$M,MATCH(K$4,'【貼付用】受入施設一覧（全件）'!$B$3:$M$3,0),0),"")</f>
        <v/>
      </c>
    </row>
    <row r="42" spans="1:11" ht="16.5" customHeight="1" x14ac:dyDescent="0.4">
      <c r="A42" s="2">
        <f t="shared" si="4"/>
        <v>36</v>
      </c>
      <c r="B42" s="49" t="str">
        <f>IFERROR(VLOOKUP($B$3&amp;$A42,'【貼付用】受入施設一覧（全件）'!$B:$M,MATCH(B$4,'【貼付用】受入施設一覧（全件）'!$B$3:$M$3,0),0),"")</f>
        <v/>
      </c>
      <c r="C42" s="47" t="str">
        <f>IFERROR(VLOOKUP($B$3&amp;$A42,'【貼付用】受入施設一覧（全件）'!$B:$M,MATCH(C$4,'【貼付用】受入施設一覧（全件）'!$B$3:$M$3,0),0),"")</f>
        <v/>
      </c>
      <c r="D42" s="49" t="str">
        <f>IFERROR(VLOOKUP($B$3&amp;$A42,'【貼付用】受入施設一覧（全件）'!$B:$M,MATCH(D$4,'【貼付用】受入施設一覧（全件）'!$B$3:$M$3,0),0),"")</f>
        <v/>
      </c>
      <c r="E42" s="49" t="str">
        <f>IFERROR(VLOOKUP($B$3&amp;$A42,'【貼付用】受入施設一覧（全件）'!$B:$M,MATCH(E$4,'【貼付用】受入施設一覧（全件）'!$B$3:$M$3,0),0),"")</f>
        <v/>
      </c>
      <c r="F42" s="49" t="str">
        <f>IFERROR(VLOOKUP($B$3&amp;$A42,'【貼付用】受入施設一覧（全件）'!$B:$M,MATCH(F$4,'【貼付用】受入施設一覧（全件）'!$B$3:$M$3,0),0),"")</f>
        <v/>
      </c>
      <c r="G42" s="49" t="str">
        <f>IFERROR(VLOOKUP($B$3&amp;$A42,'【貼付用】受入施設一覧（全件）'!$B:$M,MATCH(G$4,'【貼付用】受入施設一覧（全件）'!$B$3:$M$3,0),0),"")</f>
        <v/>
      </c>
      <c r="H42" s="49" t="str">
        <f>IFERROR(VLOOKUP($B$3&amp;$A42,'【貼付用】受入施設一覧（全件）'!$B:$M,MATCH(H$4,'【貼付用】受入施設一覧（全件）'!$B$3:$M$3,0),0),"")</f>
        <v/>
      </c>
      <c r="I42" s="19" t="str">
        <f>IFERROR(VLOOKUP($B$3&amp;$A42,'【貼付用】受入施設一覧（全件）'!$B:$M,MATCH(I$4,'【貼付用】受入施設一覧（全件）'!$B$3:$M$3,0),0),"")</f>
        <v/>
      </c>
      <c r="J42" s="20" t="str">
        <f>IFERROR(VLOOKUP($B$3&amp;$A42,'【貼付用】受入施設一覧（全件）'!$B:$M,MATCH(J$4,'【貼付用】受入施設一覧（全件）'!$B$3:$M$3,0),0),"")</f>
        <v/>
      </c>
      <c r="K42" s="50" t="str">
        <f>IFERROR(VLOOKUP($B$3&amp;$A42,'【貼付用】受入施設一覧（全件）'!$B:$M,MATCH(K$4,'【貼付用】受入施設一覧（全件）'!$B$3:$M$3,0),0),"")</f>
        <v/>
      </c>
    </row>
    <row r="43" spans="1:11" ht="16.5" customHeight="1" x14ac:dyDescent="0.4">
      <c r="A43" s="2">
        <f t="shared" si="4"/>
        <v>37</v>
      </c>
      <c r="B43" s="49" t="str">
        <f>IFERROR(VLOOKUP($B$3&amp;$A43,'【貼付用】受入施設一覧（全件）'!$B:$M,MATCH(B$4,'【貼付用】受入施設一覧（全件）'!$B$3:$M$3,0),0),"")</f>
        <v/>
      </c>
      <c r="C43" s="47" t="str">
        <f>IFERROR(VLOOKUP($B$3&amp;$A43,'【貼付用】受入施設一覧（全件）'!$B:$M,MATCH(C$4,'【貼付用】受入施設一覧（全件）'!$B$3:$M$3,0),0),"")</f>
        <v/>
      </c>
      <c r="D43" s="49" t="str">
        <f>IFERROR(VLOOKUP($B$3&amp;$A43,'【貼付用】受入施設一覧（全件）'!$B:$M,MATCH(D$4,'【貼付用】受入施設一覧（全件）'!$B$3:$M$3,0),0),"")</f>
        <v/>
      </c>
      <c r="E43" s="49" t="str">
        <f>IFERROR(VLOOKUP($B$3&amp;$A43,'【貼付用】受入施設一覧（全件）'!$B:$M,MATCH(E$4,'【貼付用】受入施設一覧（全件）'!$B$3:$M$3,0),0),"")</f>
        <v/>
      </c>
      <c r="F43" s="49" t="str">
        <f>IFERROR(VLOOKUP($B$3&amp;$A43,'【貼付用】受入施設一覧（全件）'!$B:$M,MATCH(F$4,'【貼付用】受入施設一覧（全件）'!$B$3:$M$3,0),0),"")</f>
        <v/>
      </c>
      <c r="G43" s="49" t="str">
        <f>IFERROR(VLOOKUP($B$3&amp;$A43,'【貼付用】受入施設一覧（全件）'!$B:$M,MATCH(G$4,'【貼付用】受入施設一覧（全件）'!$B$3:$M$3,0),0),"")</f>
        <v/>
      </c>
      <c r="H43" s="49" t="str">
        <f>IFERROR(VLOOKUP($B$3&amp;$A43,'【貼付用】受入施設一覧（全件）'!$B:$M,MATCH(H$4,'【貼付用】受入施設一覧（全件）'!$B$3:$M$3,0),0),"")</f>
        <v/>
      </c>
      <c r="I43" s="19" t="str">
        <f>IFERROR(VLOOKUP($B$3&amp;$A43,'【貼付用】受入施設一覧（全件）'!$B:$M,MATCH(I$4,'【貼付用】受入施設一覧（全件）'!$B$3:$M$3,0),0),"")</f>
        <v/>
      </c>
      <c r="J43" s="20" t="str">
        <f>IFERROR(VLOOKUP($B$3&amp;$A43,'【貼付用】受入施設一覧（全件）'!$B:$M,MATCH(J$4,'【貼付用】受入施設一覧（全件）'!$B$3:$M$3,0),0),"")</f>
        <v/>
      </c>
      <c r="K43" s="50" t="str">
        <f>IFERROR(VLOOKUP($B$3&amp;$A43,'【貼付用】受入施設一覧（全件）'!$B:$M,MATCH(K$4,'【貼付用】受入施設一覧（全件）'!$B$3:$M$3,0),0),"")</f>
        <v/>
      </c>
    </row>
    <row r="44" spans="1:11" ht="16.5" customHeight="1" x14ac:dyDescent="0.4">
      <c r="A44" s="2">
        <f t="shared" si="4"/>
        <v>38</v>
      </c>
      <c r="B44" s="49" t="str">
        <f>IFERROR(VLOOKUP($B$3&amp;$A44,'【貼付用】受入施設一覧（全件）'!$B:$M,MATCH(B$4,'【貼付用】受入施設一覧（全件）'!$B$3:$M$3,0),0),"")</f>
        <v/>
      </c>
      <c r="C44" s="47" t="str">
        <f>IFERROR(VLOOKUP($B$3&amp;$A44,'【貼付用】受入施設一覧（全件）'!$B:$M,MATCH(C$4,'【貼付用】受入施設一覧（全件）'!$B$3:$M$3,0),0),"")</f>
        <v/>
      </c>
      <c r="D44" s="49" t="str">
        <f>IFERROR(VLOOKUP($B$3&amp;$A44,'【貼付用】受入施設一覧（全件）'!$B:$M,MATCH(D$4,'【貼付用】受入施設一覧（全件）'!$B$3:$M$3,0),0),"")</f>
        <v/>
      </c>
      <c r="E44" s="49" t="str">
        <f>IFERROR(VLOOKUP($B$3&amp;$A44,'【貼付用】受入施設一覧（全件）'!$B:$M,MATCH(E$4,'【貼付用】受入施設一覧（全件）'!$B$3:$M$3,0),0),"")</f>
        <v/>
      </c>
      <c r="F44" s="49" t="str">
        <f>IFERROR(VLOOKUP($B$3&amp;$A44,'【貼付用】受入施設一覧（全件）'!$B:$M,MATCH(F$4,'【貼付用】受入施設一覧（全件）'!$B$3:$M$3,0),0),"")</f>
        <v/>
      </c>
      <c r="G44" s="49" t="str">
        <f>IFERROR(VLOOKUP($B$3&amp;$A44,'【貼付用】受入施設一覧（全件）'!$B:$M,MATCH(G$4,'【貼付用】受入施設一覧（全件）'!$B$3:$M$3,0),0),"")</f>
        <v/>
      </c>
      <c r="H44" s="49" t="str">
        <f>IFERROR(VLOOKUP($B$3&amp;$A44,'【貼付用】受入施設一覧（全件）'!$B:$M,MATCH(H$4,'【貼付用】受入施設一覧（全件）'!$B$3:$M$3,0),0),"")</f>
        <v/>
      </c>
      <c r="I44" s="19" t="str">
        <f>IFERROR(VLOOKUP($B$3&amp;$A44,'【貼付用】受入施設一覧（全件）'!$B:$M,MATCH(I$4,'【貼付用】受入施設一覧（全件）'!$B$3:$M$3,0),0),"")</f>
        <v/>
      </c>
      <c r="J44" s="20" t="str">
        <f>IFERROR(VLOOKUP($B$3&amp;$A44,'【貼付用】受入施設一覧（全件）'!$B:$M,MATCH(J$4,'【貼付用】受入施設一覧（全件）'!$B$3:$M$3,0),0),"")</f>
        <v/>
      </c>
      <c r="K44" s="50" t="str">
        <f>IFERROR(VLOOKUP($B$3&amp;$A44,'【貼付用】受入施設一覧（全件）'!$B:$M,MATCH(K$4,'【貼付用】受入施設一覧（全件）'!$B$3:$M$3,0),0),"")</f>
        <v/>
      </c>
    </row>
    <row r="45" spans="1:11" ht="16.5" customHeight="1" x14ac:dyDescent="0.4">
      <c r="A45" s="2">
        <f t="shared" si="4"/>
        <v>39</v>
      </c>
      <c r="B45" s="49" t="str">
        <f>IFERROR(VLOOKUP($B$3&amp;$A45,'【貼付用】受入施設一覧（全件）'!$B:$M,MATCH(B$4,'【貼付用】受入施設一覧（全件）'!$B$3:$M$3,0),0),"")</f>
        <v/>
      </c>
      <c r="C45" s="47" t="str">
        <f>IFERROR(VLOOKUP($B$3&amp;$A45,'【貼付用】受入施設一覧（全件）'!$B:$M,MATCH(C$4,'【貼付用】受入施設一覧（全件）'!$B$3:$M$3,0),0),"")</f>
        <v/>
      </c>
      <c r="D45" s="49" t="str">
        <f>IFERROR(VLOOKUP($B$3&amp;$A45,'【貼付用】受入施設一覧（全件）'!$B:$M,MATCH(D$4,'【貼付用】受入施設一覧（全件）'!$B$3:$M$3,0),0),"")</f>
        <v/>
      </c>
      <c r="E45" s="49" t="str">
        <f>IFERROR(VLOOKUP($B$3&amp;$A45,'【貼付用】受入施設一覧（全件）'!$B:$M,MATCH(E$4,'【貼付用】受入施設一覧（全件）'!$B$3:$M$3,0),0),"")</f>
        <v/>
      </c>
      <c r="F45" s="49" t="str">
        <f>IFERROR(VLOOKUP($B$3&amp;$A45,'【貼付用】受入施設一覧（全件）'!$B:$M,MATCH(F$4,'【貼付用】受入施設一覧（全件）'!$B$3:$M$3,0),0),"")</f>
        <v/>
      </c>
      <c r="G45" s="49" t="str">
        <f>IFERROR(VLOOKUP($B$3&amp;$A45,'【貼付用】受入施設一覧（全件）'!$B:$M,MATCH(G$4,'【貼付用】受入施設一覧（全件）'!$B$3:$M$3,0),0),"")</f>
        <v/>
      </c>
      <c r="H45" s="49" t="str">
        <f>IFERROR(VLOOKUP($B$3&amp;$A45,'【貼付用】受入施設一覧（全件）'!$B:$M,MATCH(H$4,'【貼付用】受入施設一覧（全件）'!$B$3:$M$3,0),0),"")</f>
        <v/>
      </c>
      <c r="I45" s="19" t="str">
        <f>IFERROR(VLOOKUP($B$3&amp;$A45,'【貼付用】受入施設一覧（全件）'!$B:$M,MATCH(I$4,'【貼付用】受入施設一覧（全件）'!$B$3:$M$3,0),0),"")</f>
        <v/>
      </c>
      <c r="J45" s="20" t="str">
        <f>IFERROR(VLOOKUP($B$3&amp;$A45,'【貼付用】受入施設一覧（全件）'!$B:$M,MATCH(J$4,'【貼付用】受入施設一覧（全件）'!$B$3:$M$3,0),0),"")</f>
        <v/>
      </c>
      <c r="K45" s="50" t="str">
        <f>IFERROR(VLOOKUP($B$3&amp;$A45,'【貼付用】受入施設一覧（全件）'!$B:$M,MATCH(K$4,'【貼付用】受入施設一覧（全件）'!$B$3:$M$3,0),0),"")</f>
        <v/>
      </c>
    </row>
    <row r="46" spans="1:11" ht="16.5" customHeight="1" x14ac:dyDescent="0.4">
      <c r="A46" s="2">
        <f t="shared" si="4"/>
        <v>40</v>
      </c>
      <c r="B46" s="49" t="str">
        <f>IFERROR(VLOOKUP($B$3&amp;$A46,'【貼付用】受入施設一覧（全件）'!$B:$M,MATCH(B$4,'【貼付用】受入施設一覧（全件）'!$B$3:$M$3,0),0),"")</f>
        <v/>
      </c>
      <c r="C46" s="47" t="str">
        <f>IFERROR(VLOOKUP($B$3&amp;$A46,'【貼付用】受入施設一覧（全件）'!$B:$M,MATCH(C$4,'【貼付用】受入施設一覧（全件）'!$B$3:$M$3,0),0),"")</f>
        <v/>
      </c>
      <c r="D46" s="49" t="str">
        <f>IFERROR(VLOOKUP($B$3&amp;$A46,'【貼付用】受入施設一覧（全件）'!$B:$M,MATCH(D$4,'【貼付用】受入施設一覧（全件）'!$B$3:$M$3,0),0),"")</f>
        <v/>
      </c>
      <c r="E46" s="49" t="str">
        <f>IFERROR(VLOOKUP($B$3&amp;$A46,'【貼付用】受入施設一覧（全件）'!$B:$M,MATCH(E$4,'【貼付用】受入施設一覧（全件）'!$B$3:$M$3,0),0),"")</f>
        <v/>
      </c>
      <c r="F46" s="49" t="str">
        <f>IFERROR(VLOOKUP($B$3&amp;$A46,'【貼付用】受入施設一覧（全件）'!$B:$M,MATCH(F$4,'【貼付用】受入施設一覧（全件）'!$B$3:$M$3,0),0),"")</f>
        <v/>
      </c>
      <c r="G46" s="49" t="str">
        <f>IFERROR(VLOOKUP($B$3&amp;$A46,'【貼付用】受入施設一覧（全件）'!$B:$M,MATCH(G$4,'【貼付用】受入施設一覧（全件）'!$B$3:$M$3,0),0),"")</f>
        <v/>
      </c>
      <c r="H46" s="49" t="str">
        <f>IFERROR(VLOOKUP($B$3&amp;$A46,'【貼付用】受入施設一覧（全件）'!$B:$M,MATCH(H$4,'【貼付用】受入施設一覧（全件）'!$B$3:$M$3,0),0),"")</f>
        <v/>
      </c>
      <c r="I46" s="19" t="str">
        <f>IFERROR(VLOOKUP($B$3&amp;$A46,'【貼付用】受入施設一覧（全件）'!$B:$M,MATCH(I$4,'【貼付用】受入施設一覧（全件）'!$B$3:$M$3,0),0),"")</f>
        <v/>
      </c>
      <c r="J46" s="20" t="str">
        <f>IFERROR(VLOOKUP($B$3&amp;$A46,'【貼付用】受入施設一覧（全件）'!$B:$M,MATCH(J$4,'【貼付用】受入施設一覧（全件）'!$B$3:$M$3,0),0),"")</f>
        <v/>
      </c>
      <c r="K46" s="50" t="str">
        <f>IFERROR(VLOOKUP($B$3&amp;$A46,'【貼付用】受入施設一覧（全件）'!$B:$M,MATCH(K$4,'【貼付用】受入施設一覧（全件）'!$B$3:$M$3,0),0),"")</f>
        <v/>
      </c>
    </row>
    <row r="47" spans="1:11" ht="16.5" customHeight="1" x14ac:dyDescent="0.4">
      <c r="A47" s="2">
        <f t="shared" si="4"/>
        <v>41</v>
      </c>
      <c r="B47" s="49" t="str">
        <f>IFERROR(VLOOKUP($B$3&amp;$A47,'【貼付用】受入施設一覧（全件）'!$B:$M,MATCH(B$4,'【貼付用】受入施設一覧（全件）'!$B$3:$M$3,0),0),"")</f>
        <v/>
      </c>
      <c r="C47" s="47" t="str">
        <f>IFERROR(VLOOKUP($B$3&amp;$A47,'【貼付用】受入施設一覧（全件）'!$B:$M,MATCH(C$4,'【貼付用】受入施設一覧（全件）'!$B$3:$M$3,0),0),"")</f>
        <v/>
      </c>
      <c r="D47" s="49" t="str">
        <f>IFERROR(VLOOKUP($B$3&amp;$A47,'【貼付用】受入施設一覧（全件）'!$B:$M,MATCH(D$4,'【貼付用】受入施設一覧（全件）'!$B$3:$M$3,0),0),"")</f>
        <v/>
      </c>
      <c r="E47" s="49" t="str">
        <f>IFERROR(VLOOKUP($B$3&amp;$A47,'【貼付用】受入施設一覧（全件）'!$B:$M,MATCH(E$4,'【貼付用】受入施設一覧（全件）'!$B$3:$M$3,0),0),"")</f>
        <v/>
      </c>
      <c r="F47" s="49" t="str">
        <f>IFERROR(VLOOKUP($B$3&amp;$A47,'【貼付用】受入施設一覧（全件）'!$B:$M,MATCH(F$4,'【貼付用】受入施設一覧（全件）'!$B$3:$M$3,0),0),"")</f>
        <v/>
      </c>
      <c r="G47" s="49" t="str">
        <f>IFERROR(VLOOKUP($B$3&amp;$A47,'【貼付用】受入施設一覧（全件）'!$B:$M,MATCH(G$4,'【貼付用】受入施設一覧（全件）'!$B$3:$M$3,0),0),"")</f>
        <v/>
      </c>
      <c r="H47" s="49" t="str">
        <f>IFERROR(VLOOKUP($B$3&amp;$A47,'【貼付用】受入施設一覧（全件）'!$B:$M,MATCH(H$4,'【貼付用】受入施設一覧（全件）'!$B$3:$M$3,0),0),"")</f>
        <v/>
      </c>
      <c r="I47" s="19" t="str">
        <f>IFERROR(VLOOKUP($B$3&amp;$A47,'【貼付用】受入施設一覧（全件）'!$B:$M,MATCH(I$4,'【貼付用】受入施設一覧（全件）'!$B$3:$M$3,0),0),"")</f>
        <v/>
      </c>
      <c r="J47" s="20" t="str">
        <f>IFERROR(VLOOKUP($B$3&amp;$A47,'【貼付用】受入施設一覧（全件）'!$B:$M,MATCH(J$4,'【貼付用】受入施設一覧（全件）'!$B$3:$M$3,0),0),"")</f>
        <v/>
      </c>
      <c r="K47" s="50" t="str">
        <f>IFERROR(VLOOKUP($B$3&amp;$A47,'【貼付用】受入施設一覧（全件）'!$B:$M,MATCH(K$4,'【貼付用】受入施設一覧（全件）'!$B$3:$M$3,0),0),"")</f>
        <v/>
      </c>
    </row>
    <row r="48" spans="1:11" ht="16.5" customHeight="1" x14ac:dyDescent="0.4">
      <c r="A48" s="2">
        <f t="shared" si="4"/>
        <v>42</v>
      </c>
      <c r="B48" s="49" t="str">
        <f>IFERROR(VLOOKUP($B$3&amp;$A48,'【貼付用】受入施設一覧（全件）'!$B:$M,MATCH(B$4,'【貼付用】受入施設一覧（全件）'!$B$3:$M$3,0),0),"")</f>
        <v/>
      </c>
      <c r="C48" s="47" t="str">
        <f>IFERROR(VLOOKUP($B$3&amp;$A48,'【貼付用】受入施設一覧（全件）'!$B:$M,MATCH(C$4,'【貼付用】受入施設一覧（全件）'!$B$3:$M$3,0),0),"")</f>
        <v/>
      </c>
      <c r="D48" s="49" t="str">
        <f>IFERROR(VLOOKUP($B$3&amp;$A48,'【貼付用】受入施設一覧（全件）'!$B:$M,MATCH(D$4,'【貼付用】受入施設一覧（全件）'!$B$3:$M$3,0),0),"")</f>
        <v/>
      </c>
      <c r="E48" s="49" t="str">
        <f>IFERROR(VLOOKUP($B$3&amp;$A48,'【貼付用】受入施設一覧（全件）'!$B:$M,MATCH(E$4,'【貼付用】受入施設一覧（全件）'!$B$3:$M$3,0),0),"")</f>
        <v/>
      </c>
      <c r="F48" s="49" t="str">
        <f>IFERROR(VLOOKUP($B$3&amp;$A48,'【貼付用】受入施設一覧（全件）'!$B:$M,MATCH(F$4,'【貼付用】受入施設一覧（全件）'!$B$3:$M$3,0),0),"")</f>
        <v/>
      </c>
      <c r="G48" s="49" t="str">
        <f>IFERROR(VLOOKUP($B$3&amp;$A48,'【貼付用】受入施設一覧（全件）'!$B:$M,MATCH(G$4,'【貼付用】受入施設一覧（全件）'!$B$3:$M$3,0),0),"")</f>
        <v/>
      </c>
      <c r="H48" s="49" t="str">
        <f>IFERROR(VLOOKUP($B$3&amp;$A48,'【貼付用】受入施設一覧（全件）'!$B:$M,MATCH(H$4,'【貼付用】受入施設一覧（全件）'!$B$3:$M$3,0),0),"")</f>
        <v/>
      </c>
      <c r="I48" s="19" t="str">
        <f>IFERROR(VLOOKUP($B$3&amp;$A48,'【貼付用】受入施設一覧（全件）'!$B:$M,MATCH(I$4,'【貼付用】受入施設一覧（全件）'!$B$3:$M$3,0),0),"")</f>
        <v/>
      </c>
      <c r="J48" s="20" t="str">
        <f>IFERROR(VLOOKUP($B$3&amp;$A48,'【貼付用】受入施設一覧（全件）'!$B:$M,MATCH(J$4,'【貼付用】受入施設一覧（全件）'!$B$3:$M$3,0),0),"")</f>
        <v/>
      </c>
      <c r="K48" s="50" t="str">
        <f>IFERROR(VLOOKUP($B$3&amp;$A48,'【貼付用】受入施設一覧（全件）'!$B:$M,MATCH(K$4,'【貼付用】受入施設一覧（全件）'!$B$3:$M$3,0),0),"")</f>
        <v/>
      </c>
    </row>
    <row r="49" spans="1:11" ht="16.5" customHeight="1" x14ac:dyDescent="0.4">
      <c r="A49" s="2">
        <f t="shared" si="4"/>
        <v>43</v>
      </c>
      <c r="B49" s="49" t="str">
        <f>IFERROR(VLOOKUP($B$3&amp;$A49,'【貼付用】受入施設一覧（全件）'!$B:$M,MATCH(B$4,'【貼付用】受入施設一覧（全件）'!$B$3:$M$3,0),0),"")</f>
        <v/>
      </c>
      <c r="C49" s="47" t="str">
        <f>IFERROR(VLOOKUP($B$3&amp;$A49,'【貼付用】受入施設一覧（全件）'!$B:$M,MATCH(C$4,'【貼付用】受入施設一覧（全件）'!$B$3:$M$3,0),0),"")</f>
        <v/>
      </c>
      <c r="D49" s="49" t="str">
        <f>IFERROR(VLOOKUP($B$3&amp;$A49,'【貼付用】受入施設一覧（全件）'!$B:$M,MATCH(D$4,'【貼付用】受入施設一覧（全件）'!$B$3:$M$3,0),0),"")</f>
        <v/>
      </c>
      <c r="E49" s="49" t="str">
        <f>IFERROR(VLOOKUP($B$3&amp;$A49,'【貼付用】受入施設一覧（全件）'!$B:$M,MATCH(E$4,'【貼付用】受入施設一覧（全件）'!$B$3:$M$3,0),0),"")</f>
        <v/>
      </c>
      <c r="F49" s="49" t="str">
        <f>IFERROR(VLOOKUP($B$3&amp;$A49,'【貼付用】受入施設一覧（全件）'!$B:$M,MATCH(F$4,'【貼付用】受入施設一覧（全件）'!$B$3:$M$3,0),0),"")</f>
        <v/>
      </c>
      <c r="G49" s="49" t="str">
        <f>IFERROR(VLOOKUP($B$3&amp;$A49,'【貼付用】受入施設一覧（全件）'!$B:$M,MATCH(G$4,'【貼付用】受入施設一覧（全件）'!$B$3:$M$3,0),0),"")</f>
        <v/>
      </c>
      <c r="H49" s="49" t="str">
        <f>IFERROR(VLOOKUP($B$3&amp;$A49,'【貼付用】受入施設一覧（全件）'!$B:$M,MATCH(H$4,'【貼付用】受入施設一覧（全件）'!$B$3:$M$3,0),0),"")</f>
        <v/>
      </c>
      <c r="I49" s="19" t="str">
        <f>IFERROR(VLOOKUP($B$3&amp;$A49,'【貼付用】受入施設一覧（全件）'!$B:$M,MATCH(I$4,'【貼付用】受入施設一覧（全件）'!$B$3:$M$3,0),0),"")</f>
        <v/>
      </c>
      <c r="J49" s="20" t="str">
        <f>IFERROR(VLOOKUP($B$3&amp;$A49,'【貼付用】受入施設一覧（全件）'!$B:$M,MATCH(J$4,'【貼付用】受入施設一覧（全件）'!$B$3:$M$3,0),0),"")</f>
        <v/>
      </c>
      <c r="K49" s="50" t="str">
        <f>IFERROR(VLOOKUP($B$3&amp;$A49,'【貼付用】受入施設一覧（全件）'!$B:$M,MATCH(K$4,'【貼付用】受入施設一覧（全件）'!$B$3:$M$3,0),0),"")</f>
        <v/>
      </c>
    </row>
    <row r="50" spans="1:11" ht="16.5" customHeight="1" x14ac:dyDescent="0.4">
      <c r="A50" s="2">
        <f t="shared" si="4"/>
        <v>44</v>
      </c>
      <c r="B50" s="49" t="str">
        <f>IFERROR(VLOOKUP($B$3&amp;$A50,'【貼付用】受入施設一覧（全件）'!$B:$M,MATCH(B$4,'【貼付用】受入施設一覧（全件）'!$B$3:$M$3,0),0),"")</f>
        <v/>
      </c>
      <c r="C50" s="47" t="str">
        <f>IFERROR(VLOOKUP($B$3&amp;$A50,'【貼付用】受入施設一覧（全件）'!$B:$M,MATCH(C$4,'【貼付用】受入施設一覧（全件）'!$B$3:$M$3,0),0),"")</f>
        <v/>
      </c>
      <c r="D50" s="49" t="str">
        <f>IFERROR(VLOOKUP($B$3&amp;$A50,'【貼付用】受入施設一覧（全件）'!$B:$M,MATCH(D$4,'【貼付用】受入施設一覧（全件）'!$B$3:$M$3,0),0),"")</f>
        <v/>
      </c>
      <c r="E50" s="49" t="str">
        <f>IFERROR(VLOOKUP($B$3&amp;$A50,'【貼付用】受入施設一覧（全件）'!$B:$M,MATCH(E$4,'【貼付用】受入施設一覧（全件）'!$B$3:$M$3,0),0),"")</f>
        <v/>
      </c>
      <c r="F50" s="49" t="str">
        <f>IFERROR(VLOOKUP($B$3&amp;$A50,'【貼付用】受入施設一覧（全件）'!$B:$M,MATCH(F$4,'【貼付用】受入施設一覧（全件）'!$B$3:$M$3,0),0),"")</f>
        <v/>
      </c>
      <c r="G50" s="49" t="str">
        <f>IFERROR(VLOOKUP($B$3&amp;$A50,'【貼付用】受入施設一覧（全件）'!$B:$M,MATCH(G$4,'【貼付用】受入施設一覧（全件）'!$B$3:$M$3,0),0),"")</f>
        <v/>
      </c>
      <c r="H50" s="49" t="str">
        <f>IFERROR(VLOOKUP($B$3&amp;$A50,'【貼付用】受入施設一覧（全件）'!$B:$M,MATCH(H$4,'【貼付用】受入施設一覧（全件）'!$B$3:$M$3,0),0),"")</f>
        <v/>
      </c>
      <c r="I50" s="19" t="str">
        <f>IFERROR(VLOOKUP($B$3&amp;$A50,'【貼付用】受入施設一覧（全件）'!$B:$M,MATCH(I$4,'【貼付用】受入施設一覧（全件）'!$B$3:$M$3,0),0),"")</f>
        <v/>
      </c>
      <c r="J50" s="20" t="str">
        <f>IFERROR(VLOOKUP($B$3&amp;$A50,'【貼付用】受入施設一覧（全件）'!$B:$M,MATCH(J$4,'【貼付用】受入施設一覧（全件）'!$B$3:$M$3,0),0),"")</f>
        <v/>
      </c>
      <c r="K50" s="50" t="str">
        <f>IFERROR(VLOOKUP($B$3&amp;$A50,'【貼付用】受入施設一覧（全件）'!$B:$M,MATCH(K$4,'【貼付用】受入施設一覧（全件）'!$B$3:$M$3,0),0),"")</f>
        <v/>
      </c>
    </row>
    <row r="51" spans="1:11" ht="16.5" customHeight="1" x14ac:dyDescent="0.4">
      <c r="A51" s="2">
        <f t="shared" si="4"/>
        <v>45</v>
      </c>
      <c r="B51" s="49" t="str">
        <f>IFERROR(VLOOKUP($B$3&amp;$A51,'【貼付用】受入施設一覧（全件）'!$B:$M,MATCH(B$4,'【貼付用】受入施設一覧（全件）'!$B$3:$M$3,0),0),"")</f>
        <v/>
      </c>
      <c r="C51" s="47" t="str">
        <f>IFERROR(VLOOKUP($B$3&amp;$A51,'【貼付用】受入施設一覧（全件）'!$B:$M,MATCH(C$4,'【貼付用】受入施設一覧（全件）'!$B$3:$M$3,0),0),"")</f>
        <v/>
      </c>
      <c r="D51" s="49" t="str">
        <f>IFERROR(VLOOKUP($B$3&amp;$A51,'【貼付用】受入施設一覧（全件）'!$B:$M,MATCH(D$4,'【貼付用】受入施設一覧（全件）'!$B$3:$M$3,0),0),"")</f>
        <v/>
      </c>
      <c r="E51" s="49" t="str">
        <f>IFERROR(VLOOKUP($B$3&amp;$A51,'【貼付用】受入施設一覧（全件）'!$B:$M,MATCH(E$4,'【貼付用】受入施設一覧（全件）'!$B$3:$M$3,0),0),"")</f>
        <v/>
      </c>
      <c r="F51" s="49" t="str">
        <f>IFERROR(VLOOKUP($B$3&amp;$A51,'【貼付用】受入施設一覧（全件）'!$B:$M,MATCH(F$4,'【貼付用】受入施設一覧（全件）'!$B$3:$M$3,0),0),"")</f>
        <v/>
      </c>
      <c r="G51" s="49" t="str">
        <f>IFERROR(VLOOKUP($B$3&amp;$A51,'【貼付用】受入施設一覧（全件）'!$B:$M,MATCH(G$4,'【貼付用】受入施設一覧（全件）'!$B$3:$M$3,0),0),"")</f>
        <v/>
      </c>
      <c r="H51" s="49" t="str">
        <f>IFERROR(VLOOKUP($B$3&amp;$A51,'【貼付用】受入施設一覧（全件）'!$B:$M,MATCH(H$4,'【貼付用】受入施設一覧（全件）'!$B$3:$M$3,0),0),"")</f>
        <v/>
      </c>
      <c r="I51" s="19" t="str">
        <f>IFERROR(VLOOKUP($B$3&amp;$A51,'【貼付用】受入施設一覧（全件）'!$B:$M,MATCH(I$4,'【貼付用】受入施設一覧（全件）'!$B$3:$M$3,0),0),"")</f>
        <v/>
      </c>
      <c r="J51" s="20" t="str">
        <f>IFERROR(VLOOKUP($B$3&amp;$A51,'【貼付用】受入施設一覧（全件）'!$B:$M,MATCH(J$4,'【貼付用】受入施設一覧（全件）'!$B$3:$M$3,0),0),"")</f>
        <v/>
      </c>
      <c r="K51" s="50" t="str">
        <f>IFERROR(VLOOKUP($B$3&amp;$A51,'【貼付用】受入施設一覧（全件）'!$B:$M,MATCH(K$4,'【貼付用】受入施設一覧（全件）'!$B$3:$M$3,0),0),"")</f>
        <v/>
      </c>
    </row>
    <row r="52" spans="1:11" ht="16.5" customHeight="1" x14ac:dyDescent="0.4">
      <c r="A52" s="2">
        <f t="shared" si="4"/>
        <v>46</v>
      </c>
      <c r="B52" s="49" t="str">
        <f>IFERROR(VLOOKUP($B$3&amp;$A52,'【貼付用】受入施設一覧（全件）'!$B:$M,MATCH(B$4,'【貼付用】受入施設一覧（全件）'!$B$3:$M$3,0),0),"")</f>
        <v/>
      </c>
      <c r="C52" s="47" t="str">
        <f>IFERROR(VLOOKUP($B$3&amp;$A52,'【貼付用】受入施設一覧（全件）'!$B:$M,MATCH(C$4,'【貼付用】受入施設一覧（全件）'!$B$3:$M$3,0),0),"")</f>
        <v/>
      </c>
      <c r="D52" s="49" t="str">
        <f>IFERROR(VLOOKUP($B$3&amp;$A52,'【貼付用】受入施設一覧（全件）'!$B:$M,MATCH(D$4,'【貼付用】受入施設一覧（全件）'!$B$3:$M$3,0),0),"")</f>
        <v/>
      </c>
      <c r="E52" s="49" t="str">
        <f>IFERROR(VLOOKUP($B$3&amp;$A52,'【貼付用】受入施設一覧（全件）'!$B:$M,MATCH(E$4,'【貼付用】受入施設一覧（全件）'!$B$3:$M$3,0),0),"")</f>
        <v/>
      </c>
      <c r="F52" s="49" t="str">
        <f>IFERROR(VLOOKUP($B$3&amp;$A52,'【貼付用】受入施設一覧（全件）'!$B:$M,MATCH(F$4,'【貼付用】受入施設一覧（全件）'!$B$3:$M$3,0),0),"")</f>
        <v/>
      </c>
      <c r="G52" s="49" t="str">
        <f>IFERROR(VLOOKUP($B$3&amp;$A52,'【貼付用】受入施設一覧（全件）'!$B:$M,MATCH(G$4,'【貼付用】受入施設一覧（全件）'!$B$3:$M$3,0),0),"")</f>
        <v/>
      </c>
      <c r="H52" s="49" t="str">
        <f>IFERROR(VLOOKUP($B$3&amp;$A52,'【貼付用】受入施設一覧（全件）'!$B:$M,MATCH(H$4,'【貼付用】受入施設一覧（全件）'!$B$3:$M$3,0),0),"")</f>
        <v/>
      </c>
      <c r="I52" s="19" t="str">
        <f>IFERROR(VLOOKUP($B$3&amp;$A52,'【貼付用】受入施設一覧（全件）'!$B:$M,MATCH(I$4,'【貼付用】受入施設一覧（全件）'!$B$3:$M$3,0),0),"")</f>
        <v/>
      </c>
      <c r="J52" s="20" t="str">
        <f>IFERROR(VLOOKUP($B$3&amp;$A52,'【貼付用】受入施設一覧（全件）'!$B:$M,MATCH(J$4,'【貼付用】受入施設一覧（全件）'!$B$3:$M$3,0),0),"")</f>
        <v/>
      </c>
      <c r="K52" s="50" t="str">
        <f>IFERROR(VLOOKUP($B$3&amp;$A52,'【貼付用】受入施設一覧（全件）'!$B:$M,MATCH(K$4,'【貼付用】受入施設一覧（全件）'!$B$3:$M$3,0),0),"")</f>
        <v/>
      </c>
    </row>
    <row r="53" spans="1:11" ht="16.5" customHeight="1" x14ac:dyDescent="0.4">
      <c r="A53" s="2">
        <f t="shared" si="4"/>
        <v>47</v>
      </c>
      <c r="B53" s="49" t="str">
        <f>IFERROR(VLOOKUP($B$3&amp;$A53,'【貼付用】受入施設一覧（全件）'!$B:$M,MATCH(B$4,'【貼付用】受入施設一覧（全件）'!$B$3:$M$3,0),0),"")</f>
        <v/>
      </c>
      <c r="C53" s="47" t="str">
        <f>IFERROR(VLOOKUP($B$3&amp;$A53,'【貼付用】受入施設一覧（全件）'!$B:$M,MATCH(C$4,'【貼付用】受入施設一覧（全件）'!$B$3:$M$3,0),0),"")</f>
        <v/>
      </c>
      <c r="D53" s="49" t="str">
        <f>IFERROR(VLOOKUP($B$3&amp;$A53,'【貼付用】受入施設一覧（全件）'!$B:$M,MATCH(D$4,'【貼付用】受入施設一覧（全件）'!$B$3:$M$3,0),0),"")</f>
        <v/>
      </c>
      <c r="E53" s="49" t="str">
        <f>IFERROR(VLOOKUP($B$3&amp;$A53,'【貼付用】受入施設一覧（全件）'!$B:$M,MATCH(E$4,'【貼付用】受入施設一覧（全件）'!$B$3:$M$3,0),0),"")</f>
        <v/>
      </c>
      <c r="F53" s="49" t="str">
        <f>IFERROR(VLOOKUP($B$3&amp;$A53,'【貼付用】受入施設一覧（全件）'!$B:$M,MATCH(F$4,'【貼付用】受入施設一覧（全件）'!$B$3:$M$3,0),0),"")</f>
        <v/>
      </c>
      <c r="G53" s="49" t="str">
        <f>IFERROR(VLOOKUP($B$3&amp;$A53,'【貼付用】受入施設一覧（全件）'!$B:$M,MATCH(G$4,'【貼付用】受入施設一覧（全件）'!$B$3:$M$3,0),0),"")</f>
        <v/>
      </c>
      <c r="H53" s="49" t="str">
        <f>IFERROR(VLOOKUP($B$3&amp;$A53,'【貼付用】受入施設一覧（全件）'!$B:$M,MATCH(H$4,'【貼付用】受入施設一覧（全件）'!$B$3:$M$3,0),0),"")</f>
        <v/>
      </c>
      <c r="I53" s="19" t="str">
        <f>IFERROR(VLOOKUP($B$3&amp;$A53,'【貼付用】受入施設一覧（全件）'!$B:$M,MATCH(I$4,'【貼付用】受入施設一覧（全件）'!$B$3:$M$3,0),0),"")</f>
        <v/>
      </c>
      <c r="J53" s="20" t="str">
        <f>IFERROR(VLOOKUP($B$3&amp;$A53,'【貼付用】受入施設一覧（全件）'!$B:$M,MATCH(J$4,'【貼付用】受入施設一覧（全件）'!$B$3:$M$3,0),0),"")</f>
        <v/>
      </c>
      <c r="K53" s="50" t="str">
        <f>IFERROR(VLOOKUP($B$3&amp;$A53,'【貼付用】受入施設一覧（全件）'!$B:$M,MATCH(K$4,'【貼付用】受入施設一覧（全件）'!$B$3:$M$3,0),0),"")</f>
        <v/>
      </c>
    </row>
    <row r="54" spans="1:11" ht="16.5" customHeight="1" x14ac:dyDescent="0.4">
      <c r="A54" s="2">
        <f t="shared" si="4"/>
        <v>48</v>
      </c>
      <c r="B54" s="49" t="str">
        <f>IFERROR(VLOOKUP($B$3&amp;$A54,'【貼付用】受入施設一覧（全件）'!$B:$M,MATCH(B$4,'【貼付用】受入施設一覧（全件）'!$B$3:$M$3,0),0),"")</f>
        <v/>
      </c>
      <c r="C54" s="47" t="str">
        <f>IFERROR(VLOOKUP($B$3&amp;$A54,'【貼付用】受入施設一覧（全件）'!$B:$M,MATCH(C$4,'【貼付用】受入施設一覧（全件）'!$B$3:$M$3,0),0),"")</f>
        <v/>
      </c>
      <c r="D54" s="49" t="str">
        <f>IFERROR(VLOOKUP($B$3&amp;$A54,'【貼付用】受入施設一覧（全件）'!$B:$M,MATCH(D$4,'【貼付用】受入施設一覧（全件）'!$B$3:$M$3,0),0),"")</f>
        <v/>
      </c>
      <c r="E54" s="49" t="str">
        <f>IFERROR(VLOOKUP($B$3&amp;$A54,'【貼付用】受入施設一覧（全件）'!$B:$M,MATCH(E$4,'【貼付用】受入施設一覧（全件）'!$B$3:$M$3,0),0),"")</f>
        <v/>
      </c>
      <c r="F54" s="49" t="str">
        <f>IFERROR(VLOOKUP($B$3&amp;$A54,'【貼付用】受入施設一覧（全件）'!$B:$M,MATCH(F$4,'【貼付用】受入施設一覧（全件）'!$B$3:$M$3,0),0),"")</f>
        <v/>
      </c>
      <c r="G54" s="49" t="str">
        <f>IFERROR(VLOOKUP($B$3&amp;$A54,'【貼付用】受入施設一覧（全件）'!$B:$M,MATCH(G$4,'【貼付用】受入施設一覧（全件）'!$B$3:$M$3,0),0),"")</f>
        <v/>
      </c>
      <c r="H54" s="49" t="str">
        <f>IFERROR(VLOOKUP($B$3&amp;$A54,'【貼付用】受入施設一覧（全件）'!$B:$M,MATCH(H$4,'【貼付用】受入施設一覧（全件）'!$B$3:$M$3,0),0),"")</f>
        <v/>
      </c>
      <c r="I54" s="19" t="str">
        <f>IFERROR(VLOOKUP($B$3&amp;$A54,'【貼付用】受入施設一覧（全件）'!$B:$M,MATCH(I$4,'【貼付用】受入施設一覧（全件）'!$B$3:$M$3,0),0),"")</f>
        <v/>
      </c>
      <c r="J54" s="20" t="str">
        <f>IFERROR(VLOOKUP($B$3&amp;$A54,'【貼付用】受入施設一覧（全件）'!$B:$M,MATCH(J$4,'【貼付用】受入施設一覧（全件）'!$B$3:$M$3,0),0),"")</f>
        <v/>
      </c>
      <c r="K54" s="50" t="str">
        <f>IFERROR(VLOOKUP($B$3&amp;$A54,'【貼付用】受入施設一覧（全件）'!$B:$M,MATCH(K$4,'【貼付用】受入施設一覧（全件）'!$B$3:$M$3,0),0),"")</f>
        <v/>
      </c>
    </row>
    <row r="55" spans="1:11" ht="16.5" customHeight="1" x14ac:dyDescent="0.4">
      <c r="A55" s="2">
        <f t="shared" si="4"/>
        <v>49</v>
      </c>
      <c r="B55" s="49" t="str">
        <f>IFERROR(VLOOKUP($B$3&amp;$A55,'【貼付用】受入施設一覧（全件）'!$B:$M,MATCH(B$4,'【貼付用】受入施設一覧（全件）'!$B$3:$M$3,0),0),"")</f>
        <v/>
      </c>
      <c r="C55" s="47" t="str">
        <f>IFERROR(VLOOKUP($B$3&amp;$A55,'【貼付用】受入施設一覧（全件）'!$B:$M,MATCH(C$4,'【貼付用】受入施設一覧（全件）'!$B$3:$M$3,0),0),"")</f>
        <v/>
      </c>
      <c r="D55" s="49" t="str">
        <f>IFERROR(VLOOKUP($B$3&amp;$A55,'【貼付用】受入施設一覧（全件）'!$B:$M,MATCH(D$4,'【貼付用】受入施設一覧（全件）'!$B$3:$M$3,0),0),"")</f>
        <v/>
      </c>
      <c r="E55" s="49" t="str">
        <f>IFERROR(VLOOKUP($B$3&amp;$A55,'【貼付用】受入施設一覧（全件）'!$B:$M,MATCH(E$4,'【貼付用】受入施設一覧（全件）'!$B$3:$M$3,0),0),"")</f>
        <v/>
      </c>
      <c r="F55" s="49" t="str">
        <f>IFERROR(VLOOKUP($B$3&amp;$A55,'【貼付用】受入施設一覧（全件）'!$B:$M,MATCH(F$4,'【貼付用】受入施設一覧（全件）'!$B$3:$M$3,0),0),"")</f>
        <v/>
      </c>
      <c r="G55" s="49" t="str">
        <f>IFERROR(VLOOKUP($B$3&amp;$A55,'【貼付用】受入施設一覧（全件）'!$B:$M,MATCH(G$4,'【貼付用】受入施設一覧（全件）'!$B$3:$M$3,0),0),"")</f>
        <v/>
      </c>
      <c r="H55" s="49" t="str">
        <f>IFERROR(VLOOKUP($B$3&amp;$A55,'【貼付用】受入施設一覧（全件）'!$B:$M,MATCH(H$4,'【貼付用】受入施設一覧（全件）'!$B$3:$M$3,0),0),"")</f>
        <v/>
      </c>
      <c r="I55" s="19" t="str">
        <f>IFERROR(VLOOKUP($B$3&amp;$A55,'【貼付用】受入施設一覧（全件）'!$B:$M,MATCH(I$4,'【貼付用】受入施設一覧（全件）'!$B$3:$M$3,0),0),"")</f>
        <v/>
      </c>
      <c r="J55" s="20" t="str">
        <f>IFERROR(VLOOKUP($B$3&amp;$A55,'【貼付用】受入施設一覧（全件）'!$B:$M,MATCH(J$4,'【貼付用】受入施設一覧（全件）'!$B$3:$M$3,0),0),"")</f>
        <v/>
      </c>
      <c r="K55" s="50" t="str">
        <f>IFERROR(VLOOKUP($B$3&amp;$A55,'【貼付用】受入施設一覧（全件）'!$B:$M,MATCH(K$4,'【貼付用】受入施設一覧（全件）'!$B$3:$M$3,0),0),"")</f>
        <v/>
      </c>
    </row>
    <row r="56" spans="1:11" ht="16.5" customHeight="1" x14ac:dyDescent="0.4">
      <c r="A56" s="2">
        <f t="shared" si="4"/>
        <v>50</v>
      </c>
      <c r="B56" s="49" t="str">
        <f>IFERROR(VLOOKUP($B$3&amp;$A56,'【貼付用】受入施設一覧（全件）'!$B:$M,MATCH(B$4,'【貼付用】受入施設一覧（全件）'!$B$3:$M$3,0),0),"")</f>
        <v/>
      </c>
      <c r="C56" s="47" t="str">
        <f>IFERROR(VLOOKUP($B$3&amp;$A56,'【貼付用】受入施設一覧（全件）'!$B:$M,MATCH(C$4,'【貼付用】受入施設一覧（全件）'!$B$3:$M$3,0),0),"")</f>
        <v/>
      </c>
      <c r="D56" s="49" t="str">
        <f>IFERROR(VLOOKUP($B$3&amp;$A56,'【貼付用】受入施設一覧（全件）'!$B:$M,MATCH(D$4,'【貼付用】受入施設一覧（全件）'!$B$3:$M$3,0),0),"")</f>
        <v/>
      </c>
      <c r="E56" s="49" t="str">
        <f>IFERROR(VLOOKUP($B$3&amp;$A56,'【貼付用】受入施設一覧（全件）'!$B:$M,MATCH(E$4,'【貼付用】受入施設一覧（全件）'!$B$3:$M$3,0),0),"")</f>
        <v/>
      </c>
      <c r="F56" s="49" t="str">
        <f>IFERROR(VLOOKUP($B$3&amp;$A56,'【貼付用】受入施設一覧（全件）'!$B:$M,MATCH(F$4,'【貼付用】受入施設一覧（全件）'!$B$3:$M$3,0),0),"")</f>
        <v/>
      </c>
      <c r="G56" s="49" t="str">
        <f>IFERROR(VLOOKUP($B$3&amp;$A56,'【貼付用】受入施設一覧（全件）'!$B:$M,MATCH(G$4,'【貼付用】受入施設一覧（全件）'!$B$3:$M$3,0),0),"")</f>
        <v/>
      </c>
      <c r="H56" s="49" t="str">
        <f>IFERROR(VLOOKUP($B$3&amp;$A56,'【貼付用】受入施設一覧（全件）'!$B:$M,MATCH(H$4,'【貼付用】受入施設一覧（全件）'!$B$3:$M$3,0),0),"")</f>
        <v/>
      </c>
      <c r="I56" s="19" t="str">
        <f>IFERROR(VLOOKUP($B$3&amp;$A56,'【貼付用】受入施設一覧（全件）'!$B:$M,MATCH(I$4,'【貼付用】受入施設一覧（全件）'!$B$3:$M$3,0),0),"")</f>
        <v/>
      </c>
      <c r="J56" s="20" t="str">
        <f>IFERROR(VLOOKUP($B$3&amp;$A56,'【貼付用】受入施設一覧（全件）'!$B:$M,MATCH(J$4,'【貼付用】受入施設一覧（全件）'!$B$3:$M$3,0),0),"")</f>
        <v/>
      </c>
      <c r="K56" s="50" t="str">
        <f>IFERROR(VLOOKUP($B$3&amp;$A56,'【貼付用】受入施設一覧（全件）'!$B:$M,MATCH(K$4,'【貼付用】受入施設一覧（全件）'!$B$3:$M$3,0),0),"")</f>
        <v/>
      </c>
    </row>
    <row r="57" spans="1:11" ht="16.5" customHeight="1" x14ac:dyDescent="0.4">
      <c r="A57" s="2">
        <f t="shared" si="4"/>
        <v>51</v>
      </c>
      <c r="B57" s="49" t="str">
        <f>IFERROR(VLOOKUP($B$3&amp;$A57,'【貼付用】受入施設一覧（全件）'!$B:$M,MATCH(B$4,'【貼付用】受入施設一覧（全件）'!$B$3:$M$3,0),0),"")</f>
        <v/>
      </c>
      <c r="C57" s="47" t="str">
        <f>IFERROR(VLOOKUP($B$3&amp;$A57,'【貼付用】受入施設一覧（全件）'!$B:$M,MATCH(C$4,'【貼付用】受入施設一覧（全件）'!$B$3:$M$3,0),0),"")</f>
        <v/>
      </c>
      <c r="D57" s="49" t="str">
        <f>IFERROR(VLOOKUP($B$3&amp;$A57,'【貼付用】受入施設一覧（全件）'!$B:$M,MATCH(D$4,'【貼付用】受入施設一覧（全件）'!$B$3:$M$3,0),0),"")</f>
        <v/>
      </c>
      <c r="E57" s="49" t="str">
        <f>IFERROR(VLOOKUP($B$3&amp;$A57,'【貼付用】受入施設一覧（全件）'!$B:$M,MATCH(E$4,'【貼付用】受入施設一覧（全件）'!$B$3:$M$3,0),0),"")</f>
        <v/>
      </c>
      <c r="F57" s="49" t="str">
        <f>IFERROR(VLOOKUP($B$3&amp;$A57,'【貼付用】受入施設一覧（全件）'!$B:$M,MATCH(F$4,'【貼付用】受入施設一覧（全件）'!$B$3:$M$3,0),0),"")</f>
        <v/>
      </c>
      <c r="G57" s="49" t="str">
        <f>IFERROR(VLOOKUP($B$3&amp;$A57,'【貼付用】受入施設一覧（全件）'!$B:$M,MATCH(G$4,'【貼付用】受入施設一覧（全件）'!$B$3:$M$3,0),0),"")</f>
        <v/>
      </c>
      <c r="H57" s="49" t="str">
        <f>IFERROR(VLOOKUP($B$3&amp;$A57,'【貼付用】受入施設一覧（全件）'!$B:$M,MATCH(H$4,'【貼付用】受入施設一覧（全件）'!$B$3:$M$3,0),0),"")</f>
        <v/>
      </c>
      <c r="I57" s="19" t="str">
        <f>IFERROR(VLOOKUP($B$3&amp;$A57,'【貼付用】受入施設一覧（全件）'!$B:$M,MATCH(I$4,'【貼付用】受入施設一覧（全件）'!$B$3:$M$3,0),0),"")</f>
        <v/>
      </c>
      <c r="J57" s="20" t="str">
        <f>IFERROR(VLOOKUP($B$3&amp;$A57,'【貼付用】受入施設一覧（全件）'!$B:$M,MATCH(J$4,'【貼付用】受入施設一覧（全件）'!$B$3:$M$3,0),0),"")</f>
        <v/>
      </c>
      <c r="K57" s="50" t="str">
        <f>IFERROR(VLOOKUP($B$3&amp;$A57,'【貼付用】受入施設一覧（全件）'!$B:$M,MATCH(K$4,'【貼付用】受入施設一覧（全件）'!$B$3:$M$3,0),0),"")</f>
        <v/>
      </c>
    </row>
    <row r="58" spans="1:11" ht="16.5" customHeight="1" x14ac:dyDescent="0.4">
      <c r="A58" s="2">
        <f t="shared" si="4"/>
        <v>52</v>
      </c>
      <c r="B58" s="49" t="str">
        <f>IFERROR(VLOOKUP($B$3&amp;$A58,'【貼付用】受入施設一覧（全件）'!$B:$M,MATCH(B$4,'【貼付用】受入施設一覧（全件）'!$B$3:$M$3,0),0),"")</f>
        <v/>
      </c>
      <c r="C58" s="47" t="str">
        <f>IFERROR(VLOOKUP($B$3&amp;$A58,'【貼付用】受入施設一覧（全件）'!$B:$M,MATCH(C$4,'【貼付用】受入施設一覧（全件）'!$B$3:$M$3,0),0),"")</f>
        <v/>
      </c>
      <c r="D58" s="49" t="str">
        <f>IFERROR(VLOOKUP($B$3&amp;$A58,'【貼付用】受入施設一覧（全件）'!$B:$M,MATCH(D$4,'【貼付用】受入施設一覧（全件）'!$B$3:$M$3,0),0),"")</f>
        <v/>
      </c>
      <c r="E58" s="49" t="str">
        <f>IFERROR(VLOOKUP($B$3&amp;$A58,'【貼付用】受入施設一覧（全件）'!$B:$M,MATCH(E$4,'【貼付用】受入施設一覧（全件）'!$B$3:$M$3,0),0),"")</f>
        <v/>
      </c>
      <c r="F58" s="49" t="str">
        <f>IFERROR(VLOOKUP($B$3&amp;$A58,'【貼付用】受入施設一覧（全件）'!$B:$M,MATCH(F$4,'【貼付用】受入施設一覧（全件）'!$B$3:$M$3,0),0),"")</f>
        <v/>
      </c>
      <c r="G58" s="49" t="str">
        <f>IFERROR(VLOOKUP($B$3&amp;$A58,'【貼付用】受入施設一覧（全件）'!$B:$M,MATCH(G$4,'【貼付用】受入施設一覧（全件）'!$B$3:$M$3,0),0),"")</f>
        <v/>
      </c>
      <c r="H58" s="49" t="str">
        <f>IFERROR(VLOOKUP($B$3&amp;$A58,'【貼付用】受入施設一覧（全件）'!$B:$M,MATCH(H$4,'【貼付用】受入施設一覧（全件）'!$B$3:$M$3,0),0),"")</f>
        <v/>
      </c>
      <c r="I58" s="19" t="str">
        <f>IFERROR(VLOOKUP($B$3&amp;$A58,'【貼付用】受入施設一覧（全件）'!$B:$M,MATCH(I$4,'【貼付用】受入施設一覧（全件）'!$B$3:$M$3,0),0),"")</f>
        <v/>
      </c>
      <c r="J58" s="20" t="str">
        <f>IFERROR(VLOOKUP($B$3&amp;$A58,'【貼付用】受入施設一覧（全件）'!$B:$M,MATCH(J$4,'【貼付用】受入施設一覧（全件）'!$B$3:$M$3,0),0),"")</f>
        <v/>
      </c>
      <c r="K58" s="50" t="str">
        <f>IFERROR(VLOOKUP($B$3&amp;$A58,'【貼付用】受入施設一覧（全件）'!$B:$M,MATCH(K$4,'【貼付用】受入施設一覧（全件）'!$B$3:$M$3,0),0),"")</f>
        <v/>
      </c>
    </row>
    <row r="59" spans="1:11" ht="16.5" customHeight="1" x14ac:dyDescent="0.4">
      <c r="A59" s="2">
        <f t="shared" si="4"/>
        <v>53</v>
      </c>
      <c r="B59" s="49" t="str">
        <f>IFERROR(VLOOKUP($B$3&amp;$A59,'【貼付用】受入施設一覧（全件）'!$B:$M,MATCH(B$4,'【貼付用】受入施設一覧（全件）'!$B$3:$M$3,0),0),"")</f>
        <v/>
      </c>
      <c r="C59" s="47" t="str">
        <f>IFERROR(VLOOKUP($B$3&amp;$A59,'【貼付用】受入施設一覧（全件）'!$B:$M,MATCH(C$4,'【貼付用】受入施設一覧（全件）'!$B$3:$M$3,0),0),"")</f>
        <v/>
      </c>
      <c r="D59" s="49" t="str">
        <f>IFERROR(VLOOKUP($B$3&amp;$A59,'【貼付用】受入施設一覧（全件）'!$B:$M,MATCH(D$4,'【貼付用】受入施設一覧（全件）'!$B$3:$M$3,0),0),"")</f>
        <v/>
      </c>
      <c r="E59" s="49" t="str">
        <f>IFERROR(VLOOKUP($B$3&amp;$A59,'【貼付用】受入施設一覧（全件）'!$B:$M,MATCH(E$4,'【貼付用】受入施設一覧（全件）'!$B$3:$M$3,0),0),"")</f>
        <v/>
      </c>
      <c r="F59" s="49" t="str">
        <f>IFERROR(VLOOKUP($B$3&amp;$A59,'【貼付用】受入施設一覧（全件）'!$B:$M,MATCH(F$4,'【貼付用】受入施設一覧（全件）'!$B$3:$M$3,0),0),"")</f>
        <v/>
      </c>
      <c r="G59" s="49" t="str">
        <f>IFERROR(VLOOKUP($B$3&amp;$A59,'【貼付用】受入施設一覧（全件）'!$B:$M,MATCH(G$4,'【貼付用】受入施設一覧（全件）'!$B$3:$M$3,0),0),"")</f>
        <v/>
      </c>
      <c r="H59" s="49" t="str">
        <f>IFERROR(VLOOKUP($B$3&amp;$A59,'【貼付用】受入施設一覧（全件）'!$B:$M,MATCH(H$4,'【貼付用】受入施設一覧（全件）'!$B$3:$M$3,0),0),"")</f>
        <v/>
      </c>
      <c r="I59" s="19" t="str">
        <f>IFERROR(VLOOKUP($B$3&amp;$A59,'【貼付用】受入施設一覧（全件）'!$B:$M,MATCH(I$4,'【貼付用】受入施設一覧（全件）'!$B$3:$M$3,0),0),"")</f>
        <v/>
      </c>
      <c r="J59" s="20" t="str">
        <f>IFERROR(VLOOKUP($B$3&amp;$A59,'【貼付用】受入施設一覧（全件）'!$B:$M,MATCH(J$4,'【貼付用】受入施設一覧（全件）'!$B$3:$M$3,0),0),"")</f>
        <v/>
      </c>
      <c r="K59" s="50" t="str">
        <f>IFERROR(VLOOKUP($B$3&amp;$A59,'【貼付用】受入施設一覧（全件）'!$B:$M,MATCH(K$4,'【貼付用】受入施設一覧（全件）'!$B$3:$M$3,0),0),"")</f>
        <v/>
      </c>
    </row>
    <row r="60" spans="1:11" ht="16.5" customHeight="1" x14ac:dyDescent="0.4">
      <c r="A60" s="2">
        <f t="shared" si="4"/>
        <v>54</v>
      </c>
      <c r="B60" s="49" t="str">
        <f>IFERROR(VLOOKUP($B$3&amp;$A60,'【貼付用】受入施設一覧（全件）'!$B:$M,MATCH(B$4,'【貼付用】受入施設一覧（全件）'!$B$3:$M$3,0),0),"")</f>
        <v/>
      </c>
      <c r="C60" s="47" t="str">
        <f>IFERROR(VLOOKUP($B$3&amp;$A60,'【貼付用】受入施設一覧（全件）'!$B:$M,MATCH(C$4,'【貼付用】受入施設一覧（全件）'!$B$3:$M$3,0),0),"")</f>
        <v/>
      </c>
      <c r="D60" s="49" t="str">
        <f>IFERROR(VLOOKUP($B$3&amp;$A60,'【貼付用】受入施設一覧（全件）'!$B:$M,MATCH(D$4,'【貼付用】受入施設一覧（全件）'!$B$3:$M$3,0),0),"")</f>
        <v/>
      </c>
      <c r="E60" s="49" t="str">
        <f>IFERROR(VLOOKUP($B$3&amp;$A60,'【貼付用】受入施設一覧（全件）'!$B:$M,MATCH(E$4,'【貼付用】受入施設一覧（全件）'!$B$3:$M$3,0),0),"")</f>
        <v/>
      </c>
      <c r="F60" s="49" t="str">
        <f>IFERROR(VLOOKUP($B$3&amp;$A60,'【貼付用】受入施設一覧（全件）'!$B:$M,MATCH(F$4,'【貼付用】受入施設一覧（全件）'!$B$3:$M$3,0),0),"")</f>
        <v/>
      </c>
      <c r="G60" s="49" t="str">
        <f>IFERROR(VLOOKUP($B$3&amp;$A60,'【貼付用】受入施設一覧（全件）'!$B:$M,MATCH(G$4,'【貼付用】受入施設一覧（全件）'!$B$3:$M$3,0),0),"")</f>
        <v/>
      </c>
      <c r="H60" s="49" t="str">
        <f>IFERROR(VLOOKUP($B$3&amp;$A60,'【貼付用】受入施設一覧（全件）'!$B:$M,MATCH(H$4,'【貼付用】受入施設一覧（全件）'!$B$3:$M$3,0),0),"")</f>
        <v/>
      </c>
      <c r="I60" s="19" t="str">
        <f>IFERROR(VLOOKUP($B$3&amp;$A60,'【貼付用】受入施設一覧（全件）'!$B:$M,MATCH(I$4,'【貼付用】受入施設一覧（全件）'!$B$3:$M$3,0),0),"")</f>
        <v/>
      </c>
      <c r="J60" s="20" t="str">
        <f>IFERROR(VLOOKUP($B$3&amp;$A60,'【貼付用】受入施設一覧（全件）'!$B:$M,MATCH(J$4,'【貼付用】受入施設一覧（全件）'!$B$3:$M$3,0),0),"")</f>
        <v/>
      </c>
      <c r="K60" s="50" t="str">
        <f>IFERROR(VLOOKUP($B$3&amp;$A60,'【貼付用】受入施設一覧（全件）'!$B:$M,MATCH(K$4,'【貼付用】受入施設一覧（全件）'!$B$3:$M$3,0),0),"")</f>
        <v/>
      </c>
    </row>
    <row r="61" spans="1:11" ht="16.5" customHeight="1" x14ac:dyDescent="0.4">
      <c r="A61" s="2">
        <f t="shared" si="4"/>
        <v>55</v>
      </c>
      <c r="B61" s="49" t="str">
        <f>IFERROR(VLOOKUP($B$3&amp;$A61,'【貼付用】受入施設一覧（全件）'!$B:$M,MATCH(B$4,'【貼付用】受入施設一覧（全件）'!$B$3:$M$3,0),0),"")</f>
        <v/>
      </c>
      <c r="C61" s="47" t="str">
        <f>IFERROR(VLOOKUP($B$3&amp;$A61,'【貼付用】受入施設一覧（全件）'!$B:$M,MATCH(C$4,'【貼付用】受入施設一覧（全件）'!$B$3:$M$3,0),0),"")</f>
        <v/>
      </c>
      <c r="D61" s="49" t="str">
        <f>IFERROR(VLOOKUP($B$3&amp;$A61,'【貼付用】受入施設一覧（全件）'!$B:$M,MATCH(D$4,'【貼付用】受入施設一覧（全件）'!$B$3:$M$3,0),0),"")</f>
        <v/>
      </c>
      <c r="E61" s="49" t="str">
        <f>IFERROR(VLOOKUP($B$3&amp;$A61,'【貼付用】受入施設一覧（全件）'!$B:$M,MATCH(E$4,'【貼付用】受入施設一覧（全件）'!$B$3:$M$3,0),0),"")</f>
        <v/>
      </c>
      <c r="F61" s="49" t="str">
        <f>IFERROR(VLOOKUP($B$3&amp;$A61,'【貼付用】受入施設一覧（全件）'!$B:$M,MATCH(F$4,'【貼付用】受入施設一覧（全件）'!$B$3:$M$3,0),0),"")</f>
        <v/>
      </c>
      <c r="G61" s="49" t="str">
        <f>IFERROR(VLOOKUP($B$3&amp;$A61,'【貼付用】受入施設一覧（全件）'!$B:$M,MATCH(G$4,'【貼付用】受入施設一覧（全件）'!$B$3:$M$3,0),0),"")</f>
        <v/>
      </c>
      <c r="H61" s="49" t="str">
        <f>IFERROR(VLOOKUP($B$3&amp;$A61,'【貼付用】受入施設一覧（全件）'!$B:$M,MATCH(H$4,'【貼付用】受入施設一覧（全件）'!$B$3:$M$3,0),0),"")</f>
        <v/>
      </c>
      <c r="I61" s="19" t="str">
        <f>IFERROR(VLOOKUP($B$3&amp;$A61,'【貼付用】受入施設一覧（全件）'!$B:$M,MATCH(I$4,'【貼付用】受入施設一覧（全件）'!$B$3:$M$3,0),0),"")</f>
        <v/>
      </c>
      <c r="J61" s="20" t="str">
        <f>IFERROR(VLOOKUP($B$3&amp;$A61,'【貼付用】受入施設一覧（全件）'!$B:$M,MATCH(J$4,'【貼付用】受入施設一覧（全件）'!$B$3:$M$3,0),0),"")</f>
        <v/>
      </c>
      <c r="K61" s="50" t="str">
        <f>IFERROR(VLOOKUP($B$3&amp;$A61,'【貼付用】受入施設一覧（全件）'!$B:$M,MATCH(K$4,'【貼付用】受入施設一覧（全件）'!$B$3:$M$3,0),0),"")</f>
        <v/>
      </c>
    </row>
    <row r="62" spans="1:11" ht="16.5" customHeight="1" x14ac:dyDescent="0.4">
      <c r="A62" s="2">
        <f t="shared" si="4"/>
        <v>56</v>
      </c>
      <c r="B62" s="49" t="str">
        <f>IFERROR(VLOOKUP($B$3&amp;$A62,'【貼付用】受入施設一覧（全件）'!$B:$M,MATCH(B$4,'【貼付用】受入施設一覧（全件）'!$B$3:$M$3,0),0),"")</f>
        <v/>
      </c>
      <c r="C62" s="47" t="str">
        <f>IFERROR(VLOOKUP($B$3&amp;$A62,'【貼付用】受入施設一覧（全件）'!$B:$M,MATCH(C$4,'【貼付用】受入施設一覧（全件）'!$B$3:$M$3,0),0),"")</f>
        <v/>
      </c>
      <c r="D62" s="49" t="str">
        <f>IFERROR(VLOOKUP($B$3&amp;$A62,'【貼付用】受入施設一覧（全件）'!$B:$M,MATCH(D$4,'【貼付用】受入施設一覧（全件）'!$B$3:$M$3,0),0),"")</f>
        <v/>
      </c>
      <c r="E62" s="49" t="str">
        <f>IFERROR(VLOOKUP($B$3&amp;$A62,'【貼付用】受入施設一覧（全件）'!$B:$M,MATCH(E$4,'【貼付用】受入施設一覧（全件）'!$B$3:$M$3,0),0),"")</f>
        <v/>
      </c>
      <c r="F62" s="49" t="str">
        <f>IFERROR(VLOOKUP($B$3&amp;$A62,'【貼付用】受入施設一覧（全件）'!$B:$M,MATCH(F$4,'【貼付用】受入施設一覧（全件）'!$B$3:$M$3,0),0),"")</f>
        <v/>
      </c>
      <c r="G62" s="49" t="str">
        <f>IFERROR(VLOOKUP($B$3&amp;$A62,'【貼付用】受入施設一覧（全件）'!$B:$M,MATCH(G$4,'【貼付用】受入施設一覧（全件）'!$B$3:$M$3,0),0),"")</f>
        <v/>
      </c>
      <c r="H62" s="49" t="str">
        <f>IFERROR(VLOOKUP($B$3&amp;$A62,'【貼付用】受入施設一覧（全件）'!$B:$M,MATCH(H$4,'【貼付用】受入施設一覧（全件）'!$B$3:$M$3,0),0),"")</f>
        <v/>
      </c>
      <c r="I62" s="19" t="str">
        <f>IFERROR(VLOOKUP($B$3&amp;$A62,'【貼付用】受入施設一覧（全件）'!$B:$M,MATCH(I$4,'【貼付用】受入施設一覧（全件）'!$B$3:$M$3,0),0),"")</f>
        <v/>
      </c>
      <c r="J62" s="20" t="str">
        <f>IFERROR(VLOOKUP($B$3&amp;$A62,'【貼付用】受入施設一覧（全件）'!$B:$M,MATCH(J$4,'【貼付用】受入施設一覧（全件）'!$B$3:$M$3,0),0),"")</f>
        <v/>
      </c>
      <c r="K62" s="50" t="str">
        <f>IFERROR(VLOOKUP($B$3&amp;$A62,'【貼付用】受入施設一覧（全件）'!$B:$M,MATCH(K$4,'【貼付用】受入施設一覧（全件）'!$B$3:$M$3,0),0),"")</f>
        <v/>
      </c>
    </row>
    <row r="63" spans="1:11" ht="16.5" customHeight="1" x14ac:dyDescent="0.4">
      <c r="A63" s="2">
        <f t="shared" si="4"/>
        <v>57</v>
      </c>
      <c r="B63" s="49" t="str">
        <f>IFERROR(VLOOKUP($B$3&amp;$A63,'【貼付用】受入施設一覧（全件）'!$B:$M,MATCH(B$4,'【貼付用】受入施設一覧（全件）'!$B$3:$M$3,0),0),"")</f>
        <v/>
      </c>
      <c r="C63" s="47" t="str">
        <f>IFERROR(VLOOKUP($B$3&amp;$A63,'【貼付用】受入施設一覧（全件）'!$B:$M,MATCH(C$4,'【貼付用】受入施設一覧（全件）'!$B$3:$M$3,0),0),"")</f>
        <v/>
      </c>
      <c r="D63" s="49" t="str">
        <f>IFERROR(VLOOKUP($B$3&amp;$A63,'【貼付用】受入施設一覧（全件）'!$B:$M,MATCH(D$4,'【貼付用】受入施設一覧（全件）'!$B$3:$M$3,0),0),"")</f>
        <v/>
      </c>
      <c r="E63" s="49" t="str">
        <f>IFERROR(VLOOKUP($B$3&amp;$A63,'【貼付用】受入施設一覧（全件）'!$B:$M,MATCH(E$4,'【貼付用】受入施設一覧（全件）'!$B$3:$M$3,0),0),"")</f>
        <v/>
      </c>
      <c r="F63" s="49" t="str">
        <f>IFERROR(VLOOKUP($B$3&amp;$A63,'【貼付用】受入施設一覧（全件）'!$B:$M,MATCH(F$4,'【貼付用】受入施設一覧（全件）'!$B$3:$M$3,0),0),"")</f>
        <v/>
      </c>
      <c r="G63" s="49" t="str">
        <f>IFERROR(VLOOKUP($B$3&amp;$A63,'【貼付用】受入施設一覧（全件）'!$B:$M,MATCH(G$4,'【貼付用】受入施設一覧（全件）'!$B$3:$M$3,0),0),"")</f>
        <v/>
      </c>
      <c r="H63" s="49" t="str">
        <f>IFERROR(VLOOKUP($B$3&amp;$A63,'【貼付用】受入施設一覧（全件）'!$B:$M,MATCH(H$4,'【貼付用】受入施設一覧（全件）'!$B$3:$M$3,0),0),"")</f>
        <v/>
      </c>
      <c r="I63" s="19" t="str">
        <f>IFERROR(VLOOKUP($B$3&amp;$A63,'【貼付用】受入施設一覧（全件）'!$B:$M,MATCH(I$4,'【貼付用】受入施設一覧（全件）'!$B$3:$M$3,0),0),"")</f>
        <v/>
      </c>
      <c r="J63" s="20" t="str">
        <f>IFERROR(VLOOKUP($B$3&amp;$A63,'【貼付用】受入施設一覧（全件）'!$B:$M,MATCH(J$4,'【貼付用】受入施設一覧（全件）'!$B$3:$M$3,0),0),"")</f>
        <v/>
      </c>
      <c r="K63" s="50" t="str">
        <f>IFERROR(VLOOKUP($B$3&amp;$A63,'【貼付用】受入施設一覧（全件）'!$B:$M,MATCH(K$4,'【貼付用】受入施設一覧（全件）'!$B$3:$M$3,0),0),"")</f>
        <v/>
      </c>
    </row>
    <row r="64" spans="1:11" ht="16.5" customHeight="1" x14ac:dyDescent="0.4">
      <c r="A64" s="2">
        <f t="shared" si="4"/>
        <v>58</v>
      </c>
      <c r="B64" s="49" t="str">
        <f>IFERROR(VLOOKUP($B$3&amp;$A64,'【貼付用】受入施設一覧（全件）'!$B:$M,MATCH(B$4,'【貼付用】受入施設一覧（全件）'!$B$3:$M$3,0),0),"")</f>
        <v/>
      </c>
      <c r="C64" s="47" t="str">
        <f>IFERROR(VLOOKUP($B$3&amp;$A64,'【貼付用】受入施設一覧（全件）'!$B:$M,MATCH(C$4,'【貼付用】受入施設一覧（全件）'!$B$3:$M$3,0),0),"")</f>
        <v/>
      </c>
      <c r="D64" s="49" t="str">
        <f>IFERROR(VLOOKUP($B$3&amp;$A64,'【貼付用】受入施設一覧（全件）'!$B:$M,MATCH(D$4,'【貼付用】受入施設一覧（全件）'!$B$3:$M$3,0),0),"")</f>
        <v/>
      </c>
      <c r="E64" s="49" t="str">
        <f>IFERROR(VLOOKUP($B$3&amp;$A64,'【貼付用】受入施設一覧（全件）'!$B:$M,MATCH(E$4,'【貼付用】受入施設一覧（全件）'!$B$3:$M$3,0),0),"")</f>
        <v/>
      </c>
      <c r="F64" s="49" t="str">
        <f>IFERROR(VLOOKUP($B$3&amp;$A64,'【貼付用】受入施設一覧（全件）'!$B:$M,MATCH(F$4,'【貼付用】受入施設一覧（全件）'!$B$3:$M$3,0),0),"")</f>
        <v/>
      </c>
      <c r="G64" s="49" t="str">
        <f>IFERROR(VLOOKUP($B$3&amp;$A64,'【貼付用】受入施設一覧（全件）'!$B:$M,MATCH(G$4,'【貼付用】受入施設一覧（全件）'!$B$3:$M$3,0),0),"")</f>
        <v/>
      </c>
      <c r="H64" s="49" t="str">
        <f>IFERROR(VLOOKUP($B$3&amp;$A64,'【貼付用】受入施設一覧（全件）'!$B:$M,MATCH(H$4,'【貼付用】受入施設一覧（全件）'!$B$3:$M$3,0),0),"")</f>
        <v/>
      </c>
      <c r="I64" s="19" t="str">
        <f>IFERROR(VLOOKUP($B$3&amp;$A64,'【貼付用】受入施設一覧（全件）'!$B:$M,MATCH(I$4,'【貼付用】受入施設一覧（全件）'!$B$3:$M$3,0),0),"")</f>
        <v/>
      </c>
      <c r="J64" s="20" t="str">
        <f>IFERROR(VLOOKUP($B$3&amp;$A64,'【貼付用】受入施設一覧（全件）'!$B:$M,MATCH(J$4,'【貼付用】受入施設一覧（全件）'!$B$3:$M$3,0),0),"")</f>
        <v/>
      </c>
      <c r="K64" s="50" t="str">
        <f>IFERROR(VLOOKUP($B$3&amp;$A64,'【貼付用】受入施設一覧（全件）'!$B:$M,MATCH(K$4,'【貼付用】受入施設一覧（全件）'!$B$3:$M$3,0),0),"")</f>
        <v/>
      </c>
    </row>
    <row r="65" spans="1:11" ht="16.5" customHeight="1" x14ac:dyDescent="0.4">
      <c r="A65" s="2">
        <f t="shared" si="4"/>
        <v>59</v>
      </c>
      <c r="B65" s="49" t="str">
        <f>IFERROR(VLOOKUP($B$3&amp;$A65,'【貼付用】受入施設一覧（全件）'!$B:$M,MATCH(B$4,'【貼付用】受入施設一覧（全件）'!$B$3:$M$3,0),0),"")</f>
        <v/>
      </c>
      <c r="C65" s="47" t="str">
        <f>IFERROR(VLOOKUP($B$3&amp;$A65,'【貼付用】受入施設一覧（全件）'!$B:$M,MATCH(C$4,'【貼付用】受入施設一覧（全件）'!$B$3:$M$3,0),0),"")</f>
        <v/>
      </c>
      <c r="D65" s="49" t="str">
        <f>IFERROR(VLOOKUP($B$3&amp;$A65,'【貼付用】受入施設一覧（全件）'!$B:$M,MATCH(D$4,'【貼付用】受入施設一覧（全件）'!$B$3:$M$3,0),0),"")</f>
        <v/>
      </c>
      <c r="E65" s="49" t="str">
        <f>IFERROR(VLOOKUP($B$3&amp;$A65,'【貼付用】受入施設一覧（全件）'!$B:$M,MATCH(E$4,'【貼付用】受入施設一覧（全件）'!$B$3:$M$3,0),0),"")</f>
        <v/>
      </c>
      <c r="F65" s="49" t="str">
        <f>IFERROR(VLOOKUP($B$3&amp;$A65,'【貼付用】受入施設一覧（全件）'!$B:$M,MATCH(F$4,'【貼付用】受入施設一覧（全件）'!$B$3:$M$3,0),0),"")</f>
        <v/>
      </c>
      <c r="G65" s="49" t="str">
        <f>IFERROR(VLOOKUP($B$3&amp;$A65,'【貼付用】受入施設一覧（全件）'!$B:$M,MATCH(G$4,'【貼付用】受入施設一覧（全件）'!$B$3:$M$3,0),0),"")</f>
        <v/>
      </c>
      <c r="H65" s="49" t="str">
        <f>IFERROR(VLOOKUP($B$3&amp;$A65,'【貼付用】受入施設一覧（全件）'!$B:$M,MATCH(H$4,'【貼付用】受入施設一覧（全件）'!$B$3:$M$3,0),0),"")</f>
        <v/>
      </c>
      <c r="I65" s="19" t="str">
        <f>IFERROR(VLOOKUP($B$3&amp;$A65,'【貼付用】受入施設一覧（全件）'!$B:$M,MATCH(I$4,'【貼付用】受入施設一覧（全件）'!$B$3:$M$3,0),0),"")</f>
        <v/>
      </c>
      <c r="J65" s="20" t="str">
        <f>IFERROR(VLOOKUP($B$3&amp;$A65,'【貼付用】受入施設一覧（全件）'!$B:$M,MATCH(J$4,'【貼付用】受入施設一覧（全件）'!$B$3:$M$3,0),0),"")</f>
        <v/>
      </c>
      <c r="K65" s="50" t="str">
        <f>IFERROR(VLOOKUP($B$3&amp;$A65,'【貼付用】受入施設一覧（全件）'!$B:$M,MATCH(K$4,'【貼付用】受入施設一覧（全件）'!$B$3:$M$3,0),0),"")</f>
        <v/>
      </c>
    </row>
    <row r="66" spans="1:11" ht="16.5" customHeight="1" x14ac:dyDescent="0.4">
      <c r="A66" s="2">
        <f t="shared" si="4"/>
        <v>60</v>
      </c>
      <c r="B66" s="49" t="str">
        <f>IFERROR(VLOOKUP($B$3&amp;$A66,'【貼付用】受入施設一覧（全件）'!$B:$M,MATCH(B$4,'【貼付用】受入施設一覧（全件）'!$B$3:$M$3,0),0),"")</f>
        <v/>
      </c>
      <c r="C66" s="47" t="str">
        <f>IFERROR(VLOOKUP($B$3&amp;$A66,'【貼付用】受入施設一覧（全件）'!$B:$M,MATCH(C$4,'【貼付用】受入施設一覧（全件）'!$B$3:$M$3,0),0),"")</f>
        <v/>
      </c>
      <c r="D66" s="49" t="str">
        <f>IFERROR(VLOOKUP($B$3&amp;$A66,'【貼付用】受入施設一覧（全件）'!$B:$M,MATCH(D$4,'【貼付用】受入施設一覧（全件）'!$B$3:$M$3,0),0),"")</f>
        <v/>
      </c>
      <c r="E66" s="49" t="str">
        <f>IFERROR(VLOOKUP($B$3&amp;$A66,'【貼付用】受入施設一覧（全件）'!$B:$M,MATCH(E$4,'【貼付用】受入施設一覧（全件）'!$B$3:$M$3,0),0),"")</f>
        <v/>
      </c>
      <c r="F66" s="49" t="str">
        <f>IFERROR(VLOOKUP($B$3&amp;$A66,'【貼付用】受入施設一覧（全件）'!$B:$M,MATCH(F$4,'【貼付用】受入施設一覧（全件）'!$B$3:$M$3,0),0),"")</f>
        <v/>
      </c>
      <c r="G66" s="49" t="str">
        <f>IFERROR(VLOOKUP($B$3&amp;$A66,'【貼付用】受入施設一覧（全件）'!$B:$M,MATCH(G$4,'【貼付用】受入施設一覧（全件）'!$B$3:$M$3,0),0),"")</f>
        <v/>
      </c>
      <c r="H66" s="49" t="str">
        <f>IFERROR(VLOOKUP($B$3&amp;$A66,'【貼付用】受入施設一覧（全件）'!$B:$M,MATCH(H$4,'【貼付用】受入施設一覧（全件）'!$B$3:$M$3,0),0),"")</f>
        <v/>
      </c>
      <c r="I66" s="19" t="str">
        <f>IFERROR(VLOOKUP($B$3&amp;$A66,'【貼付用】受入施設一覧（全件）'!$B:$M,MATCH(I$4,'【貼付用】受入施設一覧（全件）'!$B$3:$M$3,0),0),"")</f>
        <v/>
      </c>
      <c r="J66" s="20" t="str">
        <f>IFERROR(VLOOKUP($B$3&amp;$A66,'【貼付用】受入施設一覧（全件）'!$B:$M,MATCH(J$4,'【貼付用】受入施設一覧（全件）'!$B$3:$M$3,0),0),"")</f>
        <v/>
      </c>
      <c r="K66" s="50" t="str">
        <f>IFERROR(VLOOKUP($B$3&amp;$A66,'【貼付用】受入施設一覧（全件）'!$B:$M,MATCH(K$4,'【貼付用】受入施設一覧（全件）'!$B$3:$M$3,0),0),"")</f>
        <v/>
      </c>
    </row>
    <row r="67" spans="1:11" ht="16.5" customHeight="1" x14ac:dyDescent="0.4">
      <c r="A67" s="2">
        <f t="shared" si="4"/>
        <v>61</v>
      </c>
      <c r="B67" s="49" t="str">
        <f>IFERROR(VLOOKUP($B$3&amp;$A67,'【貼付用】受入施設一覧（全件）'!$B:$M,MATCH(B$4,'【貼付用】受入施設一覧（全件）'!$B$3:$M$3,0),0),"")</f>
        <v/>
      </c>
      <c r="C67" s="47" t="str">
        <f>IFERROR(VLOOKUP($B$3&amp;$A67,'【貼付用】受入施設一覧（全件）'!$B:$M,MATCH(C$4,'【貼付用】受入施設一覧（全件）'!$B$3:$M$3,0),0),"")</f>
        <v/>
      </c>
      <c r="D67" s="49" t="str">
        <f>IFERROR(VLOOKUP($B$3&amp;$A67,'【貼付用】受入施設一覧（全件）'!$B:$M,MATCH(D$4,'【貼付用】受入施設一覧（全件）'!$B$3:$M$3,0),0),"")</f>
        <v/>
      </c>
      <c r="E67" s="49" t="str">
        <f>IFERROR(VLOOKUP($B$3&amp;$A67,'【貼付用】受入施設一覧（全件）'!$B:$M,MATCH(E$4,'【貼付用】受入施設一覧（全件）'!$B$3:$M$3,0),0),"")</f>
        <v/>
      </c>
      <c r="F67" s="49" t="str">
        <f>IFERROR(VLOOKUP($B$3&amp;$A67,'【貼付用】受入施設一覧（全件）'!$B:$M,MATCH(F$4,'【貼付用】受入施設一覧（全件）'!$B$3:$M$3,0),0),"")</f>
        <v/>
      </c>
      <c r="G67" s="49" t="str">
        <f>IFERROR(VLOOKUP($B$3&amp;$A67,'【貼付用】受入施設一覧（全件）'!$B:$M,MATCH(G$4,'【貼付用】受入施設一覧（全件）'!$B$3:$M$3,0),0),"")</f>
        <v/>
      </c>
      <c r="H67" s="49" t="str">
        <f>IFERROR(VLOOKUP($B$3&amp;$A67,'【貼付用】受入施設一覧（全件）'!$B:$M,MATCH(H$4,'【貼付用】受入施設一覧（全件）'!$B$3:$M$3,0),0),"")</f>
        <v/>
      </c>
      <c r="I67" s="19" t="str">
        <f>IFERROR(VLOOKUP($B$3&amp;$A67,'【貼付用】受入施設一覧（全件）'!$B:$M,MATCH(I$4,'【貼付用】受入施設一覧（全件）'!$B$3:$M$3,0),0),"")</f>
        <v/>
      </c>
      <c r="J67" s="20" t="str">
        <f>IFERROR(VLOOKUP($B$3&amp;$A67,'【貼付用】受入施設一覧（全件）'!$B:$M,MATCH(J$4,'【貼付用】受入施設一覧（全件）'!$B$3:$M$3,0),0),"")</f>
        <v/>
      </c>
      <c r="K67" s="50" t="str">
        <f>IFERROR(VLOOKUP($B$3&amp;$A67,'【貼付用】受入施設一覧（全件）'!$B:$M,MATCH(K$4,'【貼付用】受入施設一覧（全件）'!$B$3:$M$3,0),0),"")</f>
        <v/>
      </c>
    </row>
    <row r="68" spans="1:11" ht="16.5" customHeight="1" x14ac:dyDescent="0.4">
      <c r="A68" s="2">
        <f t="shared" si="4"/>
        <v>62</v>
      </c>
      <c r="B68" s="49" t="str">
        <f>IFERROR(VLOOKUP($B$3&amp;$A68,'【貼付用】受入施設一覧（全件）'!$B:$M,MATCH(B$4,'【貼付用】受入施設一覧（全件）'!$B$3:$M$3,0),0),"")</f>
        <v/>
      </c>
      <c r="C68" s="47" t="str">
        <f>IFERROR(VLOOKUP($B$3&amp;$A68,'【貼付用】受入施設一覧（全件）'!$B:$M,MATCH(C$4,'【貼付用】受入施設一覧（全件）'!$B$3:$M$3,0),0),"")</f>
        <v/>
      </c>
      <c r="D68" s="49" t="str">
        <f>IFERROR(VLOOKUP($B$3&amp;$A68,'【貼付用】受入施設一覧（全件）'!$B:$M,MATCH(D$4,'【貼付用】受入施設一覧（全件）'!$B$3:$M$3,0),0),"")</f>
        <v/>
      </c>
      <c r="E68" s="49" t="str">
        <f>IFERROR(VLOOKUP($B$3&amp;$A68,'【貼付用】受入施設一覧（全件）'!$B:$M,MATCH(E$4,'【貼付用】受入施設一覧（全件）'!$B$3:$M$3,0),0),"")</f>
        <v/>
      </c>
      <c r="F68" s="49" t="str">
        <f>IFERROR(VLOOKUP($B$3&amp;$A68,'【貼付用】受入施設一覧（全件）'!$B:$M,MATCH(F$4,'【貼付用】受入施設一覧（全件）'!$B$3:$M$3,0),0),"")</f>
        <v/>
      </c>
      <c r="G68" s="49" t="str">
        <f>IFERROR(VLOOKUP($B$3&amp;$A68,'【貼付用】受入施設一覧（全件）'!$B:$M,MATCH(G$4,'【貼付用】受入施設一覧（全件）'!$B$3:$M$3,0),0),"")</f>
        <v/>
      </c>
      <c r="H68" s="49" t="str">
        <f>IFERROR(VLOOKUP($B$3&amp;$A68,'【貼付用】受入施設一覧（全件）'!$B:$M,MATCH(H$4,'【貼付用】受入施設一覧（全件）'!$B$3:$M$3,0),0),"")</f>
        <v/>
      </c>
      <c r="I68" s="19" t="str">
        <f>IFERROR(VLOOKUP($B$3&amp;$A68,'【貼付用】受入施設一覧（全件）'!$B:$M,MATCH(I$4,'【貼付用】受入施設一覧（全件）'!$B$3:$M$3,0),0),"")</f>
        <v/>
      </c>
      <c r="J68" s="20" t="str">
        <f>IFERROR(VLOOKUP($B$3&amp;$A68,'【貼付用】受入施設一覧（全件）'!$B:$M,MATCH(J$4,'【貼付用】受入施設一覧（全件）'!$B$3:$M$3,0),0),"")</f>
        <v/>
      </c>
      <c r="K68" s="50" t="str">
        <f>IFERROR(VLOOKUP($B$3&amp;$A68,'【貼付用】受入施設一覧（全件）'!$B:$M,MATCH(K$4,'【貼付用】受入施設一覧（全件）'!$B$3:$M$3,0),0),"")</f>
        <v/>
      </c>
    </row>
    <row r="69" spans="1:11" ht="16.5" customHeight="1" x14ac:dyDescent="0.4">
      <c r="A69" s="2">
        <f t="shared" si="4"/>
        <v>63</v>
      </c>
      <c r="B69" s="49" t="str">
        <f>IFERROR(VLOOKUP($B$3&amp;$A69,'【貼付用】受入施設一覧（全件）'!$B:$M,MATCH(B$4,'【貼付用】受入施設一覧（全件）'!$B$3:$M$3,0),0),"")</f>
        <v/>
      </c>
      <c r="C69" s="47" t="str">
        <f>IFERROR(VLOOKUP($B$3&amp;$A69,'【貼付用】受入施設一覧（全件）'!$B:$M,MATCH(C$4,'【貼付用】受入施設一覧（全件）'!$B$3:$M$3,0),0),"")</f>
        <v/>
      </c>
      <c r="D69" s="49" t="str">
        <f>IFERROR(VLOOKUP($B$3&amp;$A69,'【貼付用】受入施設一覧（全件）'!$B:$M,MATCH(D$4,'【貼付用】受入施設一覧（全件）'!$B$3:$M$3,0),0),"")</f>
        <v/>
      </c>
      <c r="E69" s="49" t="str">
        <f>IFERROR(VLOOKUP($B$3&amp;$A69,'【貼付用】受入施設一覧（全件）'!$B:$M,MATCH(E$4,'【貼付用】受入施設一覧（全件）'!$B$3:$M$3,0),0),"")</f>
        <v/>
      </c>
      <c r="F69" s="49" t="str">
        <f>IFERROR(VLOOKUP($B$3&amp;$A69,'【貼付用】受入施設一覧（全件）'!$B:$M,MATCH(F$4,'【貼付用】受入施設一覧（全件）'!$B$3:$M$3,0),0),"")</f>
        <v/>
      </c>
      <c r="G69" s="49" t="str">
        <f>IFERROR(VLOOKUP($B$3&amp;$A69,'【貼付用】受入施設一覧（全件）'!$B:$M,MATCH(G$4,'【貼付用】受入施設一覧（全件）'!$B$3:$M$3,0),0),"")</f>
        <v/>
      </c>
      <c r="H69" s="49" t="str">
        <f>IFERROR(VLOOKUP($B$3&amp;$A69,'【貼付用】受入施設一覧（全件）'!$B:$M,MATCH(H$4,'【貼付用】受入施設一覧（全件）'!$B$3:$M$3,0),0),"")</f>
        <v/>
      </c>
      <c r="I69" s="19" t="str">
        <f>IFERROR(VLOOKUP($B$3&amp;$A69,'【貼付用】受入施設一覧（全件）'!$B:$M,MATCH(I$4,'【貼付用】受入施設一覧（全件）'!$B$3:$M$3,0),0),"")</f>
        <v/>
      </c>
      <c r="J69" s="20" t="str">
        <f>IFERROR(VLOOKUP($B$3&amp;$A69,'【貼付用】受入施設一覧（全件）'!$B:$M,MATCH(J$4,'【貼付用】受入施設一覧（全件）'!$B$3:$M$3,0),0),"")</f>
        <v/>
      </c>
      <c r="K69" s="50" t="str">
        <f>IFERROR(VLOOKUP($B$3&amp;$A69,'【貼付用】受入施設一覧（全件）'!$B:$M,MATCH(K$4,'【貼付用】受入施設一覧（全件）'!$B$3:$M$3,0),0),"")</f>
        <v/>
      </c>
    </row>
    <row r="70" spans="1:11" ht="16.5" customHeight="1" x14ac:dyDescent="0.4">
      <c r="A70" s="2">
        <f t="shared" si="4"/>
        <v>64</v>
      </c>
      <c r="B70" s="49" t="str">
        <f>IFERROR(VLOOKUP($B$3&amp;$A70,'【貼付用】受入施設一覧（全件）'!$B:$M,MATCH(B$4,'【貼付用】受入施設一覧（全件）'!$B$3:$M$3,0),0),"")</f>
        <v/>
      </c>
      <c r="C70" s="47" t="str">
        <f>IFERROR(VLOOKUP($B$3&amp;$A70,'【貼付用】受入施設一覧（全件）'!$B:$M,MATCH(C$4,'【貼付用】受入施設一覧（全件）'!$B$3:$M$3,0),0),"")</f>
        <v/>
      </c>
      <c r="D70" s="49" t="str">
        <f>IFERROR(VLOOKUP($B$3&amp;$A70,'【貼付用】受入施設一覧（全件）'!$B:$M,MATCH(D$4,'【貼付用】受入施設一覧（全件）'!$B$3:$M$3,0),0),"")</f>
        <v/>
      </c>
      <c r="E70" s="49" t="str">
        <f>IFERROR(VLOOKUP($B$3&amp;$A70,'【貼付用】受入施設一覧（全件）'!$B:$M,MATCH(E$4,'【貼付用】受入施設一覧（全件）'!$B$3:$M$3,0),0),"")</f>
        <v/>
      </c>
      <c r="F70" s="49" t="str">
        <f>IFERROR(VLOOKUP($B$3&amp;$A70,'【貼付用】受入施設一覧（全件）'!$B:$M,MATCH(F$4,'【貼付用】受入施設一覧（全件）'!$B$3:$M$3,0),0),"")</f>
        <v/>
      </c>
      <c r="G70" s="49" t="str">
        <f>IFERROR(VLOOKUP($B$3&amp;$A70,'【貼付用】受入施設一覧（全件）'!$B:$M,MATCH(G$4,'【貼付用】受入施設一覧（全件）'!$B$3:$M$3,0),0),"")</f>
        <v/>
      </c>
      <c r="H70" s="49" t="str">
        <f>IFERROR(VLOOKUP($B$3&amp;$A70,'【貼付用】受入施設一覧（全件）'!$B:$M,MATCH(H$4,'【貼付用】受入施設一覧（全件）'!$B$3:$M$3,0),0),"")</f>
        <v/>
      </c>
      <c r="I70" s="19" t="str">
        <f>IFERROR(VLOOKUP($B$3&amp;$A70,'【貼付用】受入施設一覧（全件）'!$B:$M,MATCH(I$4,'【貼付用】受入施設一覧（全件）'!$B$3:$M$3,0),0),"")</f>
        <v/>
      </c>
      <c r="J70" s="20" t="str">
        <f>IFERROR(VLOOKUP($B$3&amp;$A70,'【貼付用】受入施設一覧（全件）'!$B:$M,MATCH(J$4,'【貼付用】受入施設一覧（全件）'!$B$3:$M$3,0),0),"")</f>
        <v/>
      </c>
      <c r="K70" s="50" t="str">
        <f>IFERROR(VLOOKUP($B$3&amp;$A70,'【貼付用】受入施設一覧（全件）'!$B:$M,MATCH(K$4,'【貼付用】受入施設一覧（全件）'!$B$3:$M$3,0),0),"")</f>
        <v/>
      </c>
    </row>
    <row r="71" spans="1:11" ht="16.5" customHeight="1" x14ac:dyDescent="0.4">
      <c r="A71" s="2">
        <f t="shared" ref="A71:A106" si="5">ROW()-6</f>
        <v>65</v>
      </c>
      <c r="B71" s="49" t="str">
        <f>IFERROR(VLOOKUP($B$3&amp;$A71,'【貼付用】受入施設一覧（全件）'!$B:$M,MATCH(B$4,'【貼付用】受入施設一覧（全件）'!$B$3:$M$3,0),0),"")</f>
        <v/>
      </c>
      <c r="C71" s="47" t="str">
        <f>IFERROR(VLOOKUP($B$3&amp;$A71,'【貼付用】受入施設一覧（全件）'!$B:$M,MATCH(C$4,'【貼付用】受入施設一覧（全件）'!$B$3:$M$3,0),0),"")</f>
        <v/>
      </c>
      <c r="D71" s="49" t="str">
        <f>IFERROR(VLOOKUP($B$3&amp;$A71,'【貼付用】受入施設一覧（全件）'!$B:$M,MATCH(D$4,'【貼付用】受入施設一覧（全件）'!$B$3:$M$3,0),0),"")</f>
        <v/>
      </c>
      <c r="E71" s="49" t="str">
        <f>IFERROR(VLOOKUP($B$3&amp;$A71,'【貼付用】受入施設一覧（全件）'!$B:$M,MATCH(E$4,'【貼付用】受入施設一覧（全件）'!$B$3:$M$3,0),0),"")</f>
        <v/>
      </c>
      <c r="F71" s="49" t="str">
        <f>IFERROR(VLOOKUP($B$3&amp;$A71,'【貼付用】受入施設一覧（全件）'!$B:$M,MATCH(F$4,'【貼付用】受入施設一覧（全件）'!$B$3:$M$3,0),0),"")</f>
        <v/>
      </c>
      <c r="G71" s="49" t="str">
        <f>IFERROR(VLOOKUP($B$3&amp;$A71,'【貼付用】受入施設一覧（全件）'!$B:$M,MATCH(G$4,'【貼付用】受入施設一覧（全件）'!$B$3:$M$3,0),0),"")</f>
        <v/>
      </c>
      <c r="H71" s="49" t="str">
        <f>IFERROR(VLOOKUP($B$3&amp;$A71,'【貼付用】受入施設一覧（全件）'!$B:$M,MATCH(H$4,'【貼付用】受入施設一覧（全件）'!$B$3:$M$3,0),0),"")</f>
        <v/>
      </c>
      <c r="I71" s="19" t="str">
        <f>IFERROR(VLOOKUP($B$3&amp;$A71,'【貼付用】受入施設一覧（全件）'!$B:$M,MATCH(I$4,'【貼付用】受入施設一覧（全件）'!$B$3:$M$3,0),0),"")</f>
        <v/>
      </c>
      <c r="J71" s="20" t="str">
        <f>IFERROR(VLOOKUP($B$3&amp;$A71,'【貼付用】受入施設一覧（全件）'!$B:$M,MATCH(J$4,'【貼付用】受入施設一覧（全件）'!$B$3:$M$3,0),0),"")</f>
        <v/>
      </c>
      <c r="K71" s="50" t="str">
        <f>IFERROR(VLOOKUP($B$3&amp;$A71,'【貼付用】受入施設一覧（全件）'!$B:$M,MATCH(K$4,'【貼付用】受入施設一覧（全件）'!$B$3:$M$3,0),0),"")</f>
        <v/>
      </c>
    </row>
    <row r="72" spans="1:11" ht="16.5" customHeight="1" x14ac:dyDescent="0.4">
      <c r="A72" s="2">
        <f t="shared" si="5"/>
        <v>66</v>
      </c>
      <c r="B72" s="49" t="str">
        <f>IFERROR(VLOOKUP($B$3&amp;$A72,'【貼付用】受入施設一覧（全件）'!$B:$M,MATCH(B$4,'【貼付用】受入施設一覧（全件）'!$B$3:$M$3,0),0),"")</f>
        <v/>
      </c>
      <c r="C72" s="47" t="str">
        <f>IFERROR(VLOOKUP($B$3&amp;$A72,'【貼付用】受入施設一覧（全件）'!$B:$M,MATCH(C$4,'【貼付用】受入施設一覧（全件）'!$B$3:$M$3,0),0),"")</f>
        <v/>
      </c>
      <c r="D72" s="49" t="str">
        <f>IFERROR(VLOOKUP($B$3&amp;$A72,'【貼付用】受入施設一覧（全件）'!$B:$M,MATCH(D$4,'【貼付用】受入施設一覧（全件）'!$B$3:$M$3,0),0),"")</f>
        <v/>
      </c>
      <c r="E72" s="49" t="str">
        <f>IFERROR(VLOOKUP($B$3&amp;$A72,'【貼付用】受入施設一覧（全件）'!$B:$M,MATCH(E$4,'【貼付用】受入施設一覧（全件）'!$B$3:$M$3,0),0),"")</f>
        <v/>
      </c>
      <c r="F72" s="49" t="str">
        <f>IFERROR(VLOOKUP($B$3&amp;$A72,'【貼付用】受入施設一覧（全件）'!$B:$M,MATCH(F$4,'【貼付用】受入施設一覧（全件）'!$B$3:$M$3,0),0),"")</f>
        <v/>
      </c>
      <c r="G72" s="49" t="str">
        <f>IFERROR(VLOOKUP($B$3&amp;$A72,'【貼付用】受入施設一覧（全件）'!$B:$M,MATCH(G$4,'【貼付用】受入施設一覧（全件）'!$B$3:$M$3,0),0),"")</f>
        <v/>
      </c>
      <c r="H72" s="49" t="str">
        <f>IFERROR(VLOOKUP($B$3&amp;$A72,'【貼付用】受入施設一覧（全件）'!$B:$M,MATCH(H$4,'【貼付用】受入施設一覧（全件）'!$B$3:$M$3,0),0),"")</f>
        <v/>
      </c>
      <c r="I72" s="19" t="str">
        <f>IFERROR(VLOOKUP($B$3&amp;$A72,'【貼付用】受入施設一覧（全件）'!$B:$M,MATCH(I$4,'【貼付用】受入施設一覧（全件）'!$B$3:$M$3,0),0),"")</f>
        <v/>
      </c>
      <c r="J72" s="20" t="str">
        <f>IFERROR(VLOOKUP($B$3&amp;$A72,'【貼付用】受入施設一覧（全件）'!$B:$M,MATCH(J$4,'【貼付用】受入施設一覧（全件）'!$B$3:$M$3,0),0),"")</f>
        <v/>
      </c>
      <c r="K72" s="50" t="str">
        <f>IFERROR(VLOOKUP($B$3&amp;$A72,'【貼付用】受入施設一覧（全件）'!$B:$M,MATCH(K$4,'【貼付用】受入施設一覧（全件）'!$B$3:$M$3,0),0),"")</f>
        <v/>
      </c>
    </row>
    <row r="73" spans="1:11" ht="16.5" customHeight="1" x14ac:dyDescent="0.4">
      <c r="A73" s="2">
        <f t="shared" si="5"/>
        <v>67</v>
      </c>
      <c r="B73" s="49" t="str">
        <f>IFERROR(VLOOKUP($B$3&amp;$A73,'【貼付用】受入施設一覧（全件）'!$B:$M,MATCH(B$4,'【貼付用】受入施設一覧（全件）'!$B$3:$M$3,0),0),"")</f>
        <v/>
      </c>
      <c r="C73" s="47" t="str">
        <f>IFERROR(VLOOKUP($B$3&amp;$A73,'【貼付用】受入施設一覧（全件）'!$B:$M,MATCH(C$4,'【貼付用】受入施設一覧（全件）'!$B$3:$M$3,0),0),"")</f>
        <v/>
      </c>
      <c r="D73" s="49" t="str">
        <f>IFERROR(VLOOKUP($B$3&amp;$A73,'【貼付用】受入施設一覧（全件）'!$B:$M,MATCH(D$4,'【貼付用】受入施設一覧（全件）'!$B$3:$M$3,0),0),"")</f>
        <v/>
      </c>
      <c r="E73" s="49" t="str">
        <f>IFERROR(VLOOKUP($B$3&amp;$A73,'【貼付用】受入施設一覧（全件）'!$B:$M,MATCH(E$4,'【貼付用】受入施設一覧（全件）'!$B$3:$M$3,0),0),"")</f>
        <v/>
      </c>
      <c r="F73" s="49" t="str">
        <f>IFERROR(VLOOKUP($B$3&amp;$A73,'【貼付用】受入施設一覧（全件）'!$B:$M,MATCH(F$4,'【貼付用】受入施設一覧（全件）'!$B$3:$M$3,0),0),"")</f>
        <v/>
      </c>
      <c r="G73" s="49" t="str">
        <f>IFERROR(VLOOKUP($B$3&amp;$A73,'【貼付用】受入施設一覧（全件）'!$B:$M,MATCH(G$4,'【貼付用】受入施設一覧（全件）'!$B$3:$M$3,0),0),"")</f>
        <v/>
      </c>
      <c r="H73" s="49" t="str">
        <f>IFERROR(VLOOKUP($B$3&amp;$A73,'【貼付用】受入施設一覧（全件）'!$B:$M,MATCH(H$4,'【貼付用】受入施設一覧（全件）'!$B$3:$M$3,0),0),"")</f>
        <v/>
      </c>
      <c r="I73" s="19" t="str">
        <f>IFERROR(VLOOKUP($B$3&amp;$A73,'【貼付用】受入施設一覧（全件）'!$B:$M,MATCH(I$4,'【貼付用】受入施設一覧（全件）'!$B$3:$M$3,0),0),"")</f>
        <v/>
      </c>
      <c r="J73" s="20" t="str">
        <f>IFERROR(VLOOKUP($B$3&amp;$A73,'【貼付用】受入施設一覧（全件）'!$B:$M,MATCH(J$4,'【貼付用】受入施設一覧（全件）'!$B$3:$M$3,0),0),"")</f>
        <v/>
      </c>
      <c r="K73" s="50" t="str">
        <f>IFERROR(VLOOKUP($B$3&amp;$A73,'【貼付用】受入施設一覧（全件）'!$B:$M,MATCH(K$4,'【貼付用】受入施設一覧（全件）'!$B$3:$M$3,0),0),"")</f>
        <v/>
      </c>
    </row>
    <row r="74" spans="1:11" ht="16.5" customHeight="1" x14ac:dyDescent="0.4">
      <c r="A74" s="2">
        <f t="shared" si="5"/>
        <v>68</v>
      </c>
      <c r="B74" s="49" t="str">
        <f>IFERROR(VLOOKUP($B$3&amp;$A74,'【貼付用】受入施設一覧（全件）'!$B:$M,MATCH(B$4,'【貼付用】受入施設一覧（全件）'!$B$3:$M$3,0),0),"")</f>
        <v/>
      </c>
      <c r="C74" s="47" t="str">
        <f>IFERROR(VLOOKUP($B$3&amp;$A74,'【貼付用】受入施設一覧（全件）'!$B:$M,MATCH(C$4,'【貼付用】受入施設一覧（全件）'!$B$3:$M$3,0),0),"")</f>
        <v/>
      </c>
      <c r="D74" s="49" t="str">
        <f>IFERROR(VLOOKUP($B$3&amp;$A74,'【貼付用】受入施設一覧（全件）'!$B:$M,MATCH(D$4,'【貼付用】受入施設一覧（全件）'!$B$3:$M$3,0),0),"")</f>
        <v/>
      </c>
      <c r="E74" s="49" t="str">
        <f>IFERROR(VLOOKUP($B$3&amp;$A74,'【貼付用】受入施設一覧（全件）'!$B:$M,MATCH(E$4,'【貼付用】受入施設一覧（全件）'!$B$3:$M$3,0),0),"")</f>
        <v/>
      </c>
      <c r="F74" s="49" t="str">
        <f>IFERROR(VLOOKUP($B$3&amp;$A74,'【貼付用】受入施設一覧（全件）'!$B:$M,MATCH(F$4,'【貼付用】受入施設一覧（全件）'!$B$3:$M$3,0),0),"")</f>
        <v/>
      </c>
      <c r="G74" s="49" t="str">
        <f>IFERROR(VLOOKUP($B$3&amp;$A74,'【貼付用】受入施設一覧（全件）'!$B:$M,MATCH(G$4,'【貼付用】受入施設一覧（全件）'!$B$3:$M$3,0),0),"")</f>
        <v/>
      </c>
      <c r="H74" s="49" t="str">
        <f>IFERROR(VLOOKUP($B$3&amp;$A74,'【貼付用】受入施設一覧（全件）'!$B:$M,MATCH(H$4,'【貼付用】受入施設一覧（全件）'!$B$3:$M$3,0),0),"")</f>
        <v/>
      </c>
      <c r="I74" s="19" t="str">
        <f>IFERROR(VLOOKUP($B$3&amp;$A74,'【貼付用】受入施設一覧（全件）'!$B:$M,MATCH(I$4,'【貼付用】受入施設一覧（全件）'!$B$3:$M$3,0),0),"")</f>
        <v/>
      </c>
      <c r="J74" s="20" t="str">
        <f>IFERROR(VLOOKUP($B$3&amp;$A74,'【貼付用】受入施設一覧（全件）'!$B:$M,MATCH(J$4,'【貼付用】受入施設一覧（全件）'!$B$3:$M$3,0),0),"")</f>
        <v/>
      </c>
      <c r="K74" s="50" t="str">
        <f>IFERROR(VLOOKUP($B$3&amp;$A74,'【貼付用】受入施設一覧（全件）'!$B:$M,MATCH(K$4,'【貼付用】受入施設一覧（全件）'!$B$3:$M$3,0),0),"")</f>
        <v/>
      </c>
    </row>
    <row r="75" spans="1:11" ht="16.5" customHeight="1" x14ac:dyDescent="0.4">
      <c r="A75" s="2">
        <f t="shared" si="5"/>
        <v>69</v>
      </c>
      <c r="B75" s="49" t="str">
        <f>IFERROR(VLOOKUP($B$3&amp;$A75,'【貼付用】受入施設一覧（全件）'!$B:$M,MATCH(B$4,'【貼付用】受入施設一覧（全件）'!$B$3:$M$3,0),0),"")</f>
        <v/>
      </c>
      <c r="C75" s="47" t="str">
        <f>IFERROR(VLOOKUP($B$3&amp;$A75,'【貼付用】受入施設一覧（全件）'!$B:$M,MATCH(C$4,'【貼付用】受入施設一覧（全件）'!$B$3:$M$3,0),0),"")</f>
        <v/>
      </c>
      <c r="D75" s="49" t="str">
        <f>IFERROR(VLOOKUP($B$3&amp;$A75,'【貼付用】受入施設一覧（全件）'!$B:$M,MATCH(D$4,'【貼付用】受入施設一覧（全件）'!$B$3:$M$3,0),0),"")</f>
        <v/>
      </c>
      <c r="E75" s="49" t="str">
        <f>IFERROR(VLOOKUP($B$3&amp;$A75,'【貼付用】受入施設一覧（全件）'!$B:$M,MATCH(E$4,'【貼付用】受入施設一覧（全件）'!$B$3:$M$3,0),0),"")</f>
        <v/>
      </c>
      <c r="F75" s="49" t="str">
        <f>IFERROR(VLOOKUP($B$3&amp;$A75,'【貼付用】受入施設一覧（全件）'!$B:$M,MATCH(F$4,'【貼付用】受入施設一覧（全件）'!$B$3:$M$3,0),0),"")</f>
        <v/>
      </c>
      <c r="G75" s="49" t="str">
        <f>IFERROR(VLOOKUP($B$3&amp;$A75,'【貼付用】受入施設一覧（全件）'!$B:$M,MATCH(G$4,'【貼付用】受入施設一覧（全件）'!$B$3:$M$3,0),0),"")</f>
        <v/>
      </c>
      <c r="H75" s="49" t="str">
        <f>IFERROR(VLOOKUP($B$3&amp;$A75,'【貼付用】受入施設一覧（全件）'!$B:$M,MATCH(H$4,'【貼付用】受入施設一覧（全件）'!$B$3:$M$3,0),0),"")</f>
        <v/>
      </c>
      <c r="I75" s="19" t="str">
        <f>IFERROR(VLOOKUP($B$3&amp;$A75,'【貼付用】受入施設一覧（全件）'!$B:$M,MATCH(I$4,'【貼付用】受入施設一覧（全件）'!$B$3:$M$3,0),0),"")</f>
        <v/>
      </c>
      <c r="J75" s="20" t="str">
        <f>IFERROR(VLOOKUP($B$3&amp;$A75,'【貼付用】受入施設一覧（全件）'!$B:$M,MATCH(J$4,'【貼付用】受入施設一覧（全件）'!$B$3:$M$3,0),0),"")</f>
        <v/>
      </c>
      <c r="K75" s="50" t="str">
        <f>IFERROR(VLOOKUP($B$3&amp;$A75,'【貼付用】受入施設一覧（全件）'!$B:$M,MATCH(K$4,'【貼付用】受入施設一覧（全件）'!$B$3:$M$3,0),0),"")</f>
        <v/>
      </c>
    </row>
    <row r="76" spans="1:11" ht="16.5" customHeight="1" x14ac:dyDescent="0.4">
      <c r="A76" s="2">
        <f t="shared" si="5"/>
        <v>70</v>
      </c>
      <c r="B76" s="49" t="str">
        <f>IFERROR(VLOOKUP($B$3&amp;$A76,'【貼付用】受入施設一覧（全件）'!$B:$M,MATCH(B$4,'【貼付用】受入施設一覧（全件）'!$B$3:$M$3,0),0),"")</f>
        <v/>
      </c>
      <c r="C76" s="47" t="str">
        <f>IFERROR(VLOOKUP($B$3&amp;$A76,'【貼付用】受入施設一覧（全件）'!$B:$M,MATCH(C$4,'【貼付用】受入施設一覧（全件）'!$B$3:$M$3,0),0),"")</f>
        <v/>
      </c>
      <c r="D76" s="49" t="str">
        <f>IFERROR(VLOOKUP($B$3&amp;$A76,'【貼付用】受入施設一覧（全件）'!$B:$M,MATCH(D$4,'【貼付用】受入施設一覧（全件）'!$B$3:$M$3,0),0),"")</f>
        <v/>
      </c>
      <c r="E76" s="49" t="str">
        <f>IFERROR(VLOOKUP($B$3&amp;$A76,'【貼付用】受入施設一覧（全件）'!$B:$M,MATCH(E$4,'【貼付用】受入施設一覧（全件）'!$B$3:$M$3,0),0),"")</f>
        <v/>
      </c>
      <c r="F76" s="49" t="str">
        <f>IFERROR(VLOOKUP($B$3&amp;$A76,'【貼付用】受入施設一覧（全件）'!$B:$M,MATCH(F$4,'【貼付用】受入施設一覧（全件）'!$B$3:$M$3,0),0),"")</f>
        <v/>
      </c>
      <c r="G76" s="49" t="str">
        <f>IFERROR(VLOOKUP($B$3&amp;$A76,'【貼付用】受入施設一覧（全件）'!$B:$M,MATCH(G$4,'【貼付用】受入施設一覧（全件）'!$B$3:$M$3,0),0),"")</f>
        <v/>
      </c>
      <c r="H76" s="49" t="str">
        <f>IFERROR(VLOOKUP($B$3&amp;$A76,'【貼付用】受入施設一覧（全件）'!$B:$M,MATCH(H$4,'【貼付用】受入施設一覧（全件）'!$B$3:$M$3,0),0),"")</f>
        <v/>
      </c>
      <c r="I76" s="19" t="str">
        <f>IFERROR(VLOOKUP($B$3&amp;$A76,'【貼付用】受入施設一覧（全件）'!$B:$M,MATCH(I$4,'【貼付用】受入施設一覧（全件）'!$B$3:$M$3,0),0),"")</f>
        <v/>
      </c>
      <c r="J76" s="20" t="str">
        <f>IFERROR(VLOOKUP($B$3&amp;$A76,'【貼付用】受入施設一覧（全件）'!$B:$M,MATCH(J$4,'【貼付用】受入施設一覧（全件）'!$B$3:$M$3,0),0),"")</f>
        <v/>
      </c>
      <c r="K76" s="50" t="str">
        <f>IFERROR(VLOOKUP($B$3&amp;$A76,'【貼付用】受入施設一覧（全件）'!$B:$M,MATCH(K$4,'【貼付用】受入施設一覧（全件）'!$B$3:$M$3,0),0),"")</f>
        <v/>
      </c>
    </row>
    <row r="77" spans="1:11" ht="16.5" customHeight="1" x14ac:dyDescent="0.4">
      <c r="A77" s="2">
        <f t="shared" si="5"/>
        <v>71</v>
      </c>
      <c r="B77" s="49" t="str">
        <f>IFERROR(VLOOKUP($B$3&amp;$A77,'【貼付用】受入施設一覧（全件）'!$B:$M,MATCH(B$4,'【貼付用】受入施設一覧（全件）'!$B$3:$M$3,0),0),"")</f>
        <v/>
      </c>
      <c r="C77" s="47" t="str">
        <f>IFERROR(VLOOKUP($B$3&amp;$A77,'【貼付用】受入施設一覧（全件）'!$B:$M,MATCH(C$4,'【貼付用】受入施設一覧（全件）'!$B$3:$M$3,0),0),"")</f>
        <v/>
      </c>
      <c r="D77" s="49" t="str">
        <f>IFERROR(VLOOKUP($B$3&amp;$A77,'【貼付用】受入施設一覧（全件）'!$B:$M,MATCH(D$4,'【貼付用】受入施設一覧（全件）'!$B$3:$M$3,0),0),"")</f>
        <v/>
      </c>
      <c r="E77" s="49" t="str">
        <f>IFERROR(VLOOKUP($B$3&amp;$A77,'【貼付用】受入施設一覧（全件）'!$B:$M,MATCH(E$4,'【貼付用】受入施設一覧（全件）'!$B$3:$M$3,0),0),"")</f>
        <v/>
      </c>
      <c r="F77" s="49" t="str">
        <f>IFERROR(VLOOKUP($B$3&amp;$A77,'【貼付用】受入施設一覧（全件）'!$B:$M,MATCH(F$4,'【貼付用】受入施設一覧（全件）'!$B$3:$M$3,0),0),"")</f>
        <v/>
      </c>
      <c r="G77" s="49" t="str">
        <f>IFERROR(VLOOKUP($B$3&amp;$A77,'【貼付用】受入施設一覧（全件）'!$B:$M,MATCH(G$4,'【貼付用】受入施設一覧（全件）'!$B$3:$M$3,0),0),"")</f>
        <v/>
      </c>
      <c r="H77" s="49" t="str">
        <f>IFERROR(VLOOKUP($B$3&amp;$A77,'【貼付用】受入施設一覧（全件）'!$B:$M,MATCH(H$4,'【貼付用】受入施設一覧（全件）'!$B$3:$M$3,0),0),"")</f>
        <v/>
      </c>
      <c r="I77" s="19" t="str">
        <f>IFERROR(VLOOKUP($B$3&amp;$A77,'【貼付用】受入施設一覧（全件）'!$B:$M,MATCH(I$4,'【貼付用】受入施設一覧（全件）'!$B$3:$M$3,0),0),"")</f>
        <v/>
      </c>
      <c r="J77" s="20" t="str">
        <f>IFERROR(VLOOKUP($B$3&amp;$A77,'【貼付用】受入施設一覧（全件）'!$B:$M,MATCH(J$4,'【貼付用】受入施設一覧（全件）'!$B$3:$M$3,0),0),"")</f>
        <v/>
      </c>
      <c r="K77" s="50" t="str">
        <f>IFERROR(VLOOKUP($B$3&amp;$A77,'【貼付用】受入施設一覧（全件）'!$B:$M,MATCH(K$4,'【貼付用】受入施設一覧（全件）'!$B$3:$M$3,0),0),"")</f>
        <v/>
      </c>
    </row>
    <row r="78" spans="1:11" ht="16.5" customHeight="1" x14ac:dyDescent="0.4">
      <c r="A78" s="2">
        <f t="shared" si="5"/>
        <v>72</v>
      </c>
      <c r="B78" s="49" t="str">
        <f>IFERROR(VLOOKUP($B$3&amp;$A78,'【貼付用】受入施設一覧（全件）'!$B:$M,MATCH(B$4,'【貼付用】受入施設一覧（全件）'!$B$3:$M$3,0),0),"")</f>
        <v/>
      </c>
      <c r="C78" s="47" t="str">
        <f>IFERROR(VLOOKUP($B$3&amp;$A78,'【貼付用】受入施設一覧（全件）'!$B:$M,MATCH(C$4,'【貼付用】受入施設一覧（全件）'!$B$3:$M$3,0),0),"")</f>
        <v/>
      </c>
      <c r="D78" s="49" t="str">
        <f>IFERROR(VLOOKUP($B$3&amp;$A78,'【貼付用】受入施設一覧（全件）'!$B:$M,MATCH(D$4,'【貼付用】受入施設一覧（全件）'!$B$3:$M$3,0),0),"")</f>
        <v/>
      </c>
      <c r="E78" s="49" t="str">
        <f>IFERROR(VLOOKUP($B$3&amp;$A78,'【貼付用】受入施設一覧（全件）'!$B:$M,MATCH(E$4,'【貼付用】受入施設一覧（全件）'!$B$3:$M$3,0),0),"")</f>
        <v/>
      </c>
      <c r="F78" s="49" t="str">
        <f>IFERROR(VLOOKUP($B$3&amp;$A78,'【貼付用】受入施設一覧（全件）'!$B:$M,MATCH(F$4,'【貼付用】受入施設一覧（全件）'!$B$3:$M$3,0),0),"")</f>
        <v/>
      </c>
      <c r="G78" s="49" t="str">
        <f>IFERROR(VLOOKUP($B$3&amp;$A78,'【貼付用】受入施設一覧（全件）'!$B:$M,MATCH(G$4,'【貼付用】受入施設一覧（全件）'!$B$3:$M$3,0),0),"")</f>
        <v/>
      </c>
      <c r="H78" s="49" t="str">
        <f>IFERROR(VLOOKUP($B$3&amp;$A78,'【貼付用】受入施設一覧（全件）'!$B:$M,MATCH(H$4,'【貼付用】受入施設一覧（全件）'!$B$3:$M$3,0),0),"")</f>
        <v/>
      </c>
      <c r="I78" s="19" t="str">
        <f>IFERROR(VLOOKUP($B$3&amp;$A78,'【貼付用】受入施設一覧（全件）'!$B:$M,MATCH(I$4,'【貼付用】受入施設一覧（全件）'!$B$3:$M$3,0),0),"")</f>
        <v/>
      </c>
      <c r="J78" s="20" t="str">
        <f>IFERROR(VLOOKUP($B$3&amp;$A78,'【貼付用】受入施設一覧（全件）'!$B:$M,MATCH(J$4,'【貼付用】受入施設一覧（全件）'!$B$3:$M$3,0),0),"")</f>
        <v/>
      </c>
      <c r="K78" s="50" t="str">
        <f>IFERROR(VLOOKUP($B$3&amp;$A78,'【貼付用】受入施設一覧（全件）'!$B:$M,MATCH(K$4,'【貼付用】受入施設一覧（全件）'!$B$3:$M$3,0),0),"")</f>
        <v/>
      </c>
    </row>
    <row r="79" spans="1:11" ht="16.5" customHeight="1" x14ac:dyDescent="0.4">
      <c r="A79" s="2">
        <f t="shared" si="5"/>
        <v>73</v>
      </c>
      <c r="B79" s="49" t="str">
        <f>IFERROR(VLOOKUP($B$3&amp;$A79,'【貼付用】受入施設一覧（全件）'!$B:$M,MATCH(B$4,'【貼付用】受入施設一覧（全件）'!$B$3:$M$3,0),0),"")</f>
        <v/>
      </c>
      <c r="C79" s="47" t="str">
        <f>IFERROR(VLOOKUP($B$3&amp;$A79,'【貼付用】受入施設一覧（全件）'!$B:$M,MATCH(C$4,'【貼付用】受入施設一覧（全件）'!$B$3:$M$3,0),0),"")</f>
        <v/>
      </c>
      <c r="D79" s="49" t="str">
        <f>IFERROR(VLOOKUP($B$3&amp;$A79,'【貼付用】受入施設一覧（全件）'!$B:$M,MATCH(D$4,'【貼付用】受入施設一覧（全件）'!$B$3:$M$3,0),0),"")</f>
        <v/>
      </c>
      <c r="E79" s="49" t="str">
        <f>IFERROR(VLOOKUP($B$3&amp;$A79,'【貼付用】受入施設一覧（全件）'!$B:$M,MATCH(E$4,'【貼付用】受入施設一覧（全件）'!$B$3:$M$3,0),0),"")</f>
        <v/>
      </c>
      <c r="F79" s="49" t="str">
        <f>IFERROR(VLOOKUP($B$3&amp;$A79,'【貼付用】受入施設一覧（全件）'!$B:$M,MATCH(F$4,'【貼付用】受入施設一覧（全件）'!$B$3:$M$3,0),0),"")</f>
        <v/>
      </c>
      <c r="G79" s="49" t="str">
        <f>IFERROR(VLOOKUP($B$3&amp;$A79,'【貼付用】受入施設一覧（全件）'!$B:$M,MATCH(G$4,'【貼付用】受入施設一覧（全件）'!$B$3:$M$3,0),0),"")</f>
        <v/>
      </c>
      <c r="H79" s="49" t="str">
        <f>IFERROR(VLOOKUP($B$3&amp;$A79,'【貼付用】受入施設一覧（全件）'!$B:$M,MATCH(H$4,'【貼付用】受入施設一覧（全件）'!$B$3:$M$3,0),0),"")</f>
        <v/>
      </c>
      <c r="I79" s="19" t="str">
        <f>IFERROR(VLOOKUP($B$3&amp;$A79,'【貼付用】受入施設一覧（全件）'!$B:$M,MATCH(I$4,'【貼付用】受入施設一覧（全件）'!$B$3:$M$3,0),0),"")</f>
        <v/>
      </c>
      <c r="J79" s="20" t="str">
        <f>IFERROR(VLOOKUP($B$3&amp;$A79,'【貼付用】受入施設一覧（全件）'!$B:$M,MATCH(J$4,'【貼付用】受入施設一覧（全件）'!$B$3:$M$3,0),0),"")</f>
        <v/>
      </c>
      <c r="K79" s="50" t="str">
        <f>IFERROR(VLOOKUP($B$3&amp;$A79,'【貼付用】受入施設一覧（全件）'!$B:$M,MATCH(K$4,'【貼付用】受入施設一覧（全件）'!$B$3:$M$3,0),0),"")</f>
        <v/>
      </c>
    </row>
    <row r="80" spans="1:11" ht="16.5" customHeight="1" x14ac:dyDescent="0.4">
      <c r="A80" s="2">
        <f t="shared" si="5"/>
        <v>74</v>
      </c>
      <c r="B80" s="49" t="str">
        <f>IFERROR(VLOOKUP($B$3&amp;$A80,'【貼付用】受入施設一覧（全件）'!$B:$M,MATCH(B$4,'【貼付用】受入施設一覧（全件）'!$B$3:$M$3,0),0),"")</f>
        <v/>
      </c>
      <c r="C80" s="47" t="str">
        <f>IFERROR(VLOOKUP($B$3&amp;$A80,'【貼付用】受入施設一覧（全件）'!$B:$M,MATCH(C$4,'【貼付用】受入施設一覧（全件）'!$B$3:$M$3,0),0),"")</f>
        <v/>
      </c>
      <c r="D80" s="49" t="str">
        <f>IFERROR(VLOOKUP($B$3&amp;$A80,'【貼付用】受入施設一覧（全件）'!$B:$M,MATCH(D$4,'【貼付用】受入施設一覧（全件）'!$B$3:$M$3,0),0),"")</f>
        <v/>
      </c>
      <c r="E80" s="49" t="str">
        <f>IFERROR(VLOOKUP($B$3&amp;$A80,'【貼付用】受入施設一覧（全件）'!$B:$M,MATCH(E$4,'【貼付用】受入施設一覧（全件）'!$B$3:$M$3,0),0),"")</f>
        <v/>
      </c>
      <c r="F80" s="49" t="str">
        <f>IFERROR(VLOOKUP($B$3&amp;$A80,'【貼付用】受入施設一覧（全件）'!$B:$M,MATCH(F$4,'【貼付用】受入施設一覧（全件）'!$B$3:$M$3,0),0),"")</f>
        <v/>
      </c>
      <c r="G80" s="49" t="str">
        <f>IFERROR(VLOOKUP($B$3&amp;$A80,'【貼付用】受入施設一覧（全件）'!$B:$M,MATCH(G$4,'【貼付用】受入施設一覧（全件）'!$B$3:$M$3,0),0),"")</f>
        <v/>
      </c>
      <c r="H80" s="49" t="str">
        <f>IFERROR(VLOOKUP($B$3&amp;$A80,'【貼付用】受入施設一覧（全件）'!$B:$M,MATCH(H$4,'【貼付用】受入施設一覧（全件）'!$B$3:$M$3,0),0),"")</f>
        <v/>
      </c>
      <c r="I80" s="19" t="str">
        <f>IFERROR(VLOOKUP($B$3&amp;$A80,'【貼付用】受入施設一覧（全件）'!$B:$M,MATCH(I$4,'【貼付用】受入施設一覧（全件）'!$B$3:$M$3,0),0),"")</f>
        <v/>
      </c>
      <c r="J80" s="20" t="str">
        <f>IFERROR(VLOOKUP($B$3&amp;$A80,'【貼付用】受入施設一覧（全件）'!$B:$M,MATCH(J$4,'【貼付用】受入施設一覧（全件）'!$B$3:$M$3,0),0),"")</f>
        <v/>
      </c>
      <c r="K80" s="50" t="str">
        <f>IFERROR(VLOOKUP($B$3&amp;$A80,'【貼付用】受入施設一覧（全件）'!$B:$M,MATCH(K$4,'【貼付用】受入施設一覧（全件）'!$B$3:$M$3,0),0),"")</f>
        <v/>
      </c>
    </row>
    <row r="81" spans="1:11" ht="16.5" customHeight="1" x14ac:dyDescent="0.4">
      <c r="A81" s="2">
        <f t="shared" si="5"/>
        <v>75</v>
      </c>
      <c r="B81" s="49" t="str">
        <f>IFERROR(VLOOKUP($B$3&amp;$A81,'【貼付用】受入施設一覧（全件）'!$B:$M,MATCH(B$4,'【貼付用】受入施設一覧（全件）'!$B$3:$M$3,0),0),"")</f>
        <v/>
      </c>
      <c r="C81" s="47" t="str">
        <f>IFERROR(VLOOKUP($B$3&amp;$A81,'【貼付用】受入施設一覧（全件）'!$B:$M,MATCH(C$4,'【貼付用】受入施設一覧（全件）'!$B$3:$M$3,0),0),"")</f>
        <v/>
      </c>
      <c r="D81" s="49" t="str">
        <f>IFERROR(VLOOKUP($B$3&amp;$A81,'【貼付用】受入施設一覧（全件）'!$B:$M,MATCH(D$4,'【貼付用】受入施設一覧（全件）'!$B$3:$M$3,0),0),"")</f>
        <v/>
      </c>
      <c r="E81" s="49" t="str">
        <f>IFERROR(VLOOKUP($B$3&amp;$A81,'【貼付用】受入施設一覧（全件）'!$B:$M,MATCH(E$4,'【貼付用】受入施設一覧（全件）'!$B$3:$M$3,0),0),"")</f>
        <v/>
      </c>
      <c r="F81" s="49" t="str">
        <f>IFERROR(VLOOKUP($B$3&amp;$A81,'【貼付用】受入施設一覧（全件）'!$B:$M,MATCH(F$4,'【貼付用】受入施設一覧（全件）'!$B$3:$M$3,0),0),"")</f>
        <v/>
      </c>
      <c r="G81" s="49" t="str">
        <f>IFERROR(VLOOKUP($B$3&amp;$A81,'【貼付用】受入施設一覧（全件）'!$B:$M,MATCH(G$4,'【貼付用】受入施設一覧（全件）'!$B$3:$M$3,0),0),"")</f>
        <v/>
      </c>
      <c r="H81" s="49" t="str">
        <f>IFERROR(VLOOKUP($B$3&amp;$A81,'【貼付用】受入施設一覧（全件）'!$B:$M,MATCH(H$4,'【貼付用】受入施設一覧（全件）'!$B$3:$M$3,0),0),"")</f>
        <v/>
      </c>
      <c r="I81" s="19" t="str">
        <f>IFERROR(VLOOKUP($B$3&amp;$A81,'【貼付用】受入施設一覧（全件）'!$B:$M,MATCH(I$4,'【貼付用】受入施設一覧（全件）'!$B$3:$M$3,0),0),"")</f>
        <v/>
      </c>
      <c r="J81" s="20" t="str">
        <f>IFERROR(VLOOKUP($B$3&amp;$A81,'【貼付用】受入施設一覧（全件）'!$B:$M,MATCH(J$4,'【貼付用】受入施設一覧（全件）'!$B$3:$M$3,0),0),"")</f>
        <v/>
      </c>
      <c r="K81" s="50" t="str">
        <f>IFERROR(VLOOKUP($B$3&amp;$A81,'【貼付用】受入施設一覧（全件）'!$B:$M,MATCH(K$4,'【貼付用】受入施設一覧（全件）'!$B$3:$M$3,0),0),"")</f>
        <v/>
      </c>
    </row>
    <row r="82" spans="1:11" ht="16.5" customHeight="1" x14ac:dyDescent="0.4">
      <c r="A82" s="2">
        <f t="shared" si="5"/>
        <v>76</v>
      </c>
      <c r="B82" s="49" t="str">
        <f>IFERROR(VLOOKUP($B$3&amp;$A82,'【貼付用】受入施設一覧（全件）'!$B:$M,MATCH(B$4,'【貼付用】受入施設一覧（全件）'!$B$3:$M$3,0),0),"")</f>
        <v/>
      </c>
      <c r="C82" s="47" t="str">
        <f>IFERROR(VLOOKUP($B$3&amp;$A82,'【貼付用】受入施設一覧（全件）'!$B:$M,MATCH(C$4,'【貼付用】受入施設一覧（全件）'!$B$3:$M$3,0),0),"")</f>
        <v/>
      </c>
      <c r="D82" s="49" t="str">
        <f>IFERROR(VLOOKUP($B$3&amp;$A82,'【貼付用】受入施設一覧（全件）'!$B:$M,MATCH(D$4,'【貼付用】受入施設一覧（全件）'!$B$3:$M$3,0),0),"")</f>
        <v/>
      </c>
      <c r="E82" s="49" t="str">
        <f>IFERROR(VLOOKUP($B$3&amp;$A82,'【貼付用】受入施設一覧（全件）'!$B:$M,MATCH(E$4,'【貼付用】受入施設一覧（全件）'!$B$3:$M$3,0),0),"")</f>
        <v/>
      </c>
      <c r="F82" s="49" t="str">
        <f>IFERROR(VLOOKUP($B$3&amp;$A82,'【貼付用】受入施設一覧（全件）'!$B:$M,MATCH(F$4,'【貼付用】受入施設一覧（全件）'!$B$3:$M$3,0),0),"")</f>
        <v/>
      </c>
      <c r="G82" s="49" t="str">
        <f>IFERROR(VLOOKUP($B$3&amp;$A82,'【貼付用】受入施設一覧（全件）'!$B:$M,MATCH(G$4,'【貼付用】受入施設一覧（全件）'!$B$3:$M$3,0),0),"")</f>
        <v/>
      </c>
      <c r="H82" s="49" t="str">
        <f>IFERROR(VLOOKUP($B$3&amp;$A82,'【貼付用】受入施設一覧（全件）'!$B:$M,MATCH(H$4,'【貼付用】受入施設一覧（全件）'!$B$3:$M$3,0),0),"")</f>
        <v/>
      </c>
      <c r="I82" s="19" t="str">
        <f>IFERROR(VLOOKUP($B$3&amp;$A82,'【貼付用】受入施設一覧（全件）'!$B:$M,MATCH(I$4,'【貼付用】受入施設一覧（全件）'!$B$3:$M$3,0),0),"")</f>
        <v/>
      </c>
      <c r="J82" s="20" t="str">
        <f>IFERROR(VLOOKUP($B$3&amp;$A82,'【貼付用】受入施設一覧（全件）'!$B:$M,MATCH(J$4,'【貼付用】受入施設一覧（全件）'!$B$3:$M$3,0),0),"")</f>
        <v/>
      </c>
      <c r="K82" s="50" t="str">
        <f>IFERROR(VLOOKUP($B$3&amp;$A82,'【貼付用】受入施設一覧（全件）'!$B:$M,MATCH(K$4,'【貼付用】受入施設一覧（全件）'!$B$3:$M$3,0),0),"")</f>
        <v/>
      </c>
    </row>
    <row r="83" spans="1:11" ht="16.5" customHeight="1" x14ac:dyDescent="0.4">
      <c r="A83" s="2">
        <f t="shared" si="5"/>
        <v>77</v>
      </c>
      <c r="B83" s="49" t="str">
        <f>IFERROR(VLOOKUP($B$3&amp;$A83,'【貼付用】受入施設一覧（全件）'!$B:$M,MATCH(B$4,'【貼付用】受入施設一覧（全件）'!$B$3:$M$3,0),0),"")</f>
        <v/>
      </c>
      <c r="C83" s="47" t="str">
        <f>IFERROR(VLOOKUP($B$3&amp;$A83,'【貼付用】受入施設一覧（全件）'!$B:$M,MATCH(C$4,'【貼付用】受入施設一覧（全件）'!$B$3:$M$3,0),0),"")</f>
        <v/>
      </c>
      <c r="D83" s="49" t="str">
        <f>IFERROR(VLOOKUP($B$3&amp;$A83,'【貼付用】受入施設一覧（全件）'!$B:$M,MATCH(D$4,'【貼付用】受入施設一覧（全件）'!$B$3:$M$3,0),0),"")</f>
        <v/>
      </c>
      <c r="E83" s="49" t="str">
        <f>IFERROR(VLOOKUP($B$3&amp;$A83,'【貼付用】受入施設一覧（全件）'!$B:$M,MATCH(E$4,'【貼付用】受入施設一覧（全件）'!$B$3:$M$3,0),0),"")</f>
        <v/>
      </c>
      <c r="F83" s="49" t="str">
        <f>IFERROR(VLOOKUP($B$3&amp;$A83,'【貼付用】受入施設一覧（全件）'!$B:$M,MATCH(F$4,'【貼付用】受入施設一覧（全件）'!$B$3:$M$3,0),0),"")</f>
        <v/>
      </c>
      <c r="G83" s="49" t="str">
        <f>IFERROR(VLOOKUP($B$3&amp;$A83,'【貼付用】受入施設一覧（全件）'!$B:$M,MATCH(G$4,'【貼付用】受入施設一覧（全件）'!$B$3:$M$3,0),0),"")</f>
        <v/>
      </c>
      <c r="H83" s="49" t="str">
        <f>IFERROR(VLOOKUP($B$3&amp;$A83,'【貼付用】受入施設一覧（全件）'!$B:$M,MATCH(H$4,'【貼付用】受入施設一覧（全件）'!$B$3:$M$3,0),0),"")</f>
        <v/>
      </c>
      <c r="I83" s="19" t="str">
        <f>IFERROR(VLOOKUP($B$3&amp;$A83,'【貼付用】受入施設一覧（全件）'!$B:$M,MATCH(I$4,'【貼付用】受入施設一覧（全件）'!$B$3:$M$3,0),0),"")</f>
        <v/>
      </c>
      <c r="J83" s="20" t="str">
        <f>IFERROR(VLOOKUP($B$3&amp;$A83,'【貼付用】受入施設一覧（全件）'!$B:$M,MATCH(J$4,'【貼付用】受入施設一覧（全件）'!$B$3:$M$3,0),0),"")</f>
        <v/>
      </c>
      <c r="K83" s="50" t="str">
        <f>IFERROR(VLOOKUP($B$3&amp;$A83,'【貼付用】受入施設一覧（全件）'!$B:$M,MATCH(K$4,'【貼付用】受入施設一覧（全件）'!$B$3:$M$3,0),0),"")</f>
        <v/>
      </c>
    </row>
    <row r="84" spans="1:11" ht="16.5" customHeight="1" x14ac:dyDescent="0.4">
      <c r="A84" s="2">
        <f t="shared" si="5"/>
        <v>78</v>
      </c>
      <c r="B84" s="49" t="str">
        <f>IFERROR(VLOOKUP($B$3&amp;$A84,'【貼付用】受入施設一覧（全件）'!$B:$M,MATCH(B$4,'【貼付用】受入施設一覧（全件）'!$B$3:$M$3,0),0),"")</f>
        <v/>
      </c>
      <c r="C84" s="47" t="str">
        <f>IFERROR(VLOOKUP($B$3&amp;$A84,'【貼付用】受入施設一覧（全件）'!$B:$M,MATCH(C$4,'【貼付用】受入施設一覧（全件）'!$B$3:$M$3,0),0),"")</f>
        <v/>
      </c>
      <c r="D84" s="49" t="str">
        <f>IFERROR(VLOOKUP($B$3&amp;$A84,'【貼付用】受入施設一覧（全件）'!$B:$M,MATCH(D$4,'【貼付用】受入施設一覧（全件）'!$B$3:$M$3,0),0),"")</f>
        <v/>
      </c>
      <c r="E84" s="49" t="str">
        <f>IFERROR(VLOOKUP($B$3&amp;$A84,'【貼付用】受入施設一覧（全件）'!$B:$M,MATCH(E$4,'【貼付用】受入施設一覧（全件）'!$B$3:$M$3,0),0),"")</f>
        <v/>
      </c>
      <c r="F84" s="49" t="str">
        <f>IFERROR(VLOOKUP($B$3&amp;$A84,'【貼付用】受入施設一覧（全件）'!$B:$M,MATCH(F$4,'【貼付用】受入施設一覧（全件）'!$B$3:$M$3,0),0),"")</f>
        <v/>
      </c>
      <c r="G84" s="49" t="str">
        <f>IFERROR(VLOOKUP($B$3&amp;$A84,'【貼付用】受入施設一覧（全件）'!$B:$M,MATCH(G$4,'【貼付用】受入施設一覧（全件）'!$B$3:$M$3,0),0),"")</f>
        <v/>
      </c>
      <c r="H84" s="49" t="str">
        <f>IFERROR(VLOOKUP($B$3&amp;$A84,'【貼付用】受入施設一覧（全件）'!$B:$M,MATCH(H$4,'【貼付用】受入施設一覧（全件）'!$B$3:$M$3,0),0),"")</f>
        <v/>
      </c>
      <c r="I84" s="19" t="str">
        <f>IFERROR(VLOOKUP($B$3&amp;$A84,'【貼付用】受入施設一覧（全件）'!$B:$M,MATCH(I$4,'【貼付用】受入施設一覧（全件）'!$B$3:$M$3,0),0),"")</f>
        <v/>
      </c>
      <c r="J84" s="20" t="str">
        <f>IFERROR(VLOOKUP($B$3&amp;$A84,'【貼付用】受入施設一覧（全件）'!$B:$M,MATCH(J$4,'【貼付用】受入施設一覧（全件）'!$B$3:$M$3,0),0),"")</f>
        <v/>
      </c>
      <c r="K84" s="50" t="str">
        <f>IFERROR(VLOOKUP($B$3&amp;$A84,'【貼付用】受入施設一覧（全件）'!$B:$M,MATCH(K$4,'【貼付用】受入施設一覧（全件）'!$B$3:$M$3,0),0),"")</f>
        <v/>
      </c>
    </row>
    <row r="85" spans="1:11" ht="16.5" customHeight="1" x14ac:dyDescent="0.4">
      <c r="A85" s="2">
        <f t="shared" si="5"/>
        <v>79</v>
      </c>
      <c r="B85" s="49" t="str">
        <f>IFERROR(VLOOKUP($B$3&amp;$A85,'【貼付用】受入施設一覧（全件）'!$B:$M,MATCH(B$4,'【貼付用】受入施設一覧（全件）'!$B$3:$M$3,0),0),"")</f>
        <v/>
      </c>
      <c r="C85" s="47" t="str">
        <f>IFERROR(VLOOKUP($B$3&amp;$A85,'【貼付用】受入施設一覧（全件）'!$B:$M,MATCH(C$4,'【貼付用】受入施設一覧（全件）'!$B$3:$M$3,0),0),"")</f>
        <v/>
      </c>
      <c r="D85" s="49" t="str">
        <f>IFERROR(VLOOKUP($B$3&amp;$A85,'【貼付用】受入施設一覧（全件）'!$B:$M,MATCH(D$4,'【貼付用】受入施設一覧（全件）'!$B$3:$M$3,0),0),"")</f>
        <v/>
      </c>
      <c r="E85" s="49" t="str">
        <f>IFERROR(VLOOKUP($B$3&amp;$A85,'【貼付用】受入施設一覧（全件）'!$B:$M,MATCH(E$4,'【貼付用】受入施設一覧（全件）'!$B$3:$M$3,0),0),"")</f>
        <v/>
      </c>
      <c r="F85" s="49" t="str">
        <f>IFERROR(VLOOKUP($B$3&amp;$A85,'【貼付用】受入施設一覧（全件）'!$B:$M,MATCH(F$4,'【貼付用】受入施設一覧（全件）'!$B$3:$M$3,0),0),"")</f>
        <v/>
      </c>
      <c r="G85" s="49" t="str">
        <f>IFERROR(VLOOKUP($B$3&amp;$A85,'【貼付用】受入施設一覧（全件）'!$B:$M,MATCH(G$4,'【貼付用】受入施設一覧（全件）'!$B$3:$M$3,0),0),"")</f>
        <v/>
      </c>
      <c r="H85" s="49" t="str">
        <f>IFERROR(VLOOKUP($B$3&amp;$A85,'【貼付用】受入施設一覧（全件）'!$B:$M,MATCH(H$4,'【貼付用】受入施設一覧（全件）'!$B$3:$M$3,0),0),"")</f>
        <v/>
      </c>
      <c r="I85" s="19" t="str">
        <f>IFERROR(VLOOKUP($B$3&amp;$A85,'【貼付用】受入施設一覧（全件）'!$B:$M,MATCH(I$4,'【貼付用】受入施設一覧（全件）'!$B$3:$M$3,0),0),"")</f>
        <v/>
      </c>
      <c r="J85" s="20" t="str">
        <f>IFERROR(VLOOKUP($B$3&amp;$A85,'【貼付用】受入施設一覧（全件）'!$B:$M,MATCH(J$4,'【貼付用】受入施設一覧（全件）'!$B$3:$M$3,0),0),"")</f>
        <v/>
      </c>
      <c r="K85" s="50" t="str">
        <f>IFERROR(VLOOKUP($B$3&amp;$A85,'【貼付用】受入施設一覧（全件）'!$B:$M,MATCH(K$4,'【貼付用】受入施設一覧（全件）'!$B$3:$M$3,0),0),"")</f>
        <v/>
      </c>
    </row>
    <row r="86" spans="1:11" ht="16.5" customHeight="1" x14ac:dyDescent="0.4">
      <c r="A86" s="2">
        <f t="shared" si="5"/>
        <v>80</v>
      </c>
      <c r="B86" s="49" t="str">
        <f>IFERROR(VLOOKUP($B$3&amp;$A86,'【貼付用】受入施設一覧（全件）'!$B:$M,MATCH(B$4,'【貼付用】受入施設一覧（全件）'!$B$3:$M$3,0),0),"")</f>
        <v/>
      </c>
      <c r="C86" s="47" t="str">
        <f>IFERROR(VLOOKUP($B$3&amp;$A86,'【貼付用】受入施設一覧（全件）'!$B:$M,MATCH(C$4,'【貼付用】受入施設一覧（全件）'!$B$3:$M$3,0),0),"")</f>
        <v/>
      </c>
      <c r="D86" s="49" t="str">
        <f>IFERROR(VLOOKUP($B$3&amp;$A86,'【貼付用】受入施設一覧（全件）'!$B:$M,MATCH(D$4,'【貼付用】受入施設一覧（全件）'!$B$3:$M$3,0),0),"")</f>
        <v/>
      </c>
      <c r="E86" s="49" t="str">
        <f>IFERROR(VLOOKUP($B$3&amp;$A86,'【貼付用】受入施設一覧（全件）'!$B:$M,MATCH(E$4,'【貼付用】受入施設一覧（全件）'!$B$3:$M$3,0),0),"")</f>
        <v/>
      </c>
      <c r="F86" s="49" t="str">
        <f>IFERROR(VLOOKUP($B$3&amp;$A86,'【貼付用】受入施設一覧（全件）'!$B:$M,MATCH(F$4,'【貼付用】受入施設一覧（全件）'!$B$3:$M$3,0),0),"")</f>
        <v/>
      </c>
      <c r="G86" s="49" t="str">
        <f>IFERROR(VLOOKUP($B$3&amp;$A86,'【貼付用】受入施設一覧（全件）'!$B:$M,MATCH(G$4,'【貼付用】受入施設一覧（全件）'!$B$3:$M$3,0),0),"")</f>
        <v/>
      </c>
      <c r="H86" s="49" t="str">
        <f>IFERROR(VLOOKUP($B$3&amp;$A86,'【貼付用】受入施設一覧（全件）'!$B:$M,MATCH(H$4,'【貼付用】受入施設一覧（全件）'!$B$3:$M$3,0),0),"")</f>
        <v/>
      </c>
      <c r="I86" s="19" t="str">
        <f>IFERROR(VLOOKUP($B$3&amp;$A86,'【貼付用】受入施設一覧（全件）'!$B:$M,MATCH(I$4,'【貼付用】受入施設一覧（全件）'!$B$3:$M$3,0),0),"")</f>
        <v/>
      </c>
      <c r="J86" s="20" t="str">
        <f>IFERROR(VLOOKUP($B$3&amp;$A86,'【貼付用】受入施設一覧（全件）'!$B:$M,MATCH(J$4,'【貼付用】受入施設一覧（全件）'!$B$3:$M$3,0),0),"")</f>
        <v/>
      </c>
      <c r="K86" s="50" t="str">
        <f>IFERROR(VLOOKUP($B$3&amp;$A86,'【貼付用】受入施設一覧（全件）'!$B:$M,MATCH(K$4,'【貼付用】受入施設一覧（全件）'!$B$3:$M$3,0),0),"")</f>
        <v/>
      </c>
    </row>
    <row r="87" spans="1:11" ht="16.5" customHeight="1" x14ac:dyDescent="0.4">
      <c r="A87" s="2">
        <f t="shared" si="5"/>
        <v>81</v>
      </c>
      <c r="B87" s="49" t="str">
        <f>IFERROR(VLOOKUP($B$3&amp;$A87,'【貼付用】受入施設一覧（全件）'!$B:$M,MATCH(B$4,'【貼付用】受入施設一覧（全件）'!$B$3:$M$3,0),0),"")</f>
        <v/>
      </c>
      <c r="C87" s="47" t="str">
        <f>IFERROR(VLOOKUP($B$3&amp;$A87,'【貼付用】受入施設一覧（全件）'!$B:$M,MATCH(C$4,'【貼付用】受入施設一覧（全件）'!$B$3:$M$3,0),0),"")</f>
        <v/>
      </c>
      <c r="D87" s="49" t="str">
        <f>IFERROR(VLOOKUP($B$3&amp;$A87,'【貼付用】受入施設一覧（全件）'!$B:$M,MATCH(D$4,'【貼付用】受入施設一覧（全件）'!$B$3:$M$3,0),0),"")</f>
        <v/>
      </c>
      <c r="E87" s="49" t="str">
        <f>IFERROR(VLOOKUP($B$3&amp;$A87,'【貼付用】受入施設一覧（全件）'!$B:$M,MATCH(E$4,'【貼付用】受入施設一覧（全件）'!$B$3:$M$3,0),0),"")</f>
        <v/>
      </c>
      <c r="F87" s="49" t="str">
        <f>IFERROR(VLOOKUP($B$3&amp;$A87,'【貼付用】受入施設一覧（全件）'!$B:$M,MATCH(F$4,'【貼付用】受入施設一覧（全件）'!$B$3:$M$3,0),0),"")</f>
        <v/>
      </c>
      <c r="G87" s="49" t="str">
        <f>IFERROR(VLOOKUP($B$3&amp;$A87,'【貼付用】受入施設一覧（全件）'!$B:$M,MATCH(G$4,'【貼付用】受入施設一覧（全件）'!$B$3:$M$3,0),0),"")</f>
        <v/>
      </c>
      <c r="H87" s="49" t="str">
        <f>IFERROR(VLOOKUP($B$3&amp;$A87,'【貼付用】受入施設一覧（全件）'!$B:$M,MATCH(H$4,'【貼付用】受入施設一覧（全件）'!$B$3:$M$3,0),0),"")</f>
        <v/>
      </c>
      <c r="I87" s="19" t="str">
        <f>IFERROR(VLOOKUP($B$3&amp;$A87,'【貼付用】受入施設一覧（全件）'!$B:$M,MATCH(I$4,'【貼付用】受入施設一覧（全件）'!$B$3:$M$3,0),0),"")</f>
        <v/>
      </c>
      <c r="J87" s="20" t="str">
        <f>IFERROR(VLOOKUP($B$3&amp;$A87,'【貼付用】受入施設一覧（全件）'!$B:$M,MATCH(J$4,'【貼付用】受入施設一覧（全件）'!$B$3:$M$3,0),0),"")</f>
        <v/>
      </c>
      <c r="K87" s="50" t="str">
        <f>IFERROR(VLOOKUP($B$3&amp;$A87,'【貼付用】受入施設一覧（全件）'!$B:$M,MATCH(K$4,'【貼付用】受入施設一覧（全件）'!$B$3:$M$3,0),0),"")</f>
        <v/>
      </c>
    </row>
    <row r="88" spans="1:11" ht="16.5" customHeight="1" x14ac:dyDescent="0.4">
      <c r="A88" s="2">
        <f t="shared" si="5"/>
        <v>82</v>
      </c>
      <c r="B88" s="49" t="str">
        <f>IFERROR(VLOOKUP($B$3&amp;$A88,'【貼付用】受入施設一覧（全件）'!$B:$M,MATCH(B$4,'【貼付用】受入施設一覧（全件）'!$B$3:$M$3,0),0),"")</f>
        <v/>
      </c>
      <c r="C88" s="47" t="str">
        <f>IFERROR(VLOOKUP($B$3&amp;$A88,'【貼付用】受入施設一覧（全件）'!$B:$M,MATCH(C$4,'【貼付用】受入施設一覧（全件）'!$B$3:$M$3,0),0),"")</f>
        <v/>
      </c>
      <c r="D88" s="49" t="str">
        <f>IFERROR(VLOOKUP($B$3&amp;$A88,'【貼付用】受入施設一覧（全件）'!$B:$M,MATCH(D$4,'【貼付用】受入施設一覧（全件）'!$B$3:$M$3,0),0),"")</f>
        <v/>
      </c>
      <c r="E88" s="49" t="str">
        <f>IFERROR(VLOOKUP($B$3&amp;$A88,'【貼付用】受入施設一覧（全件）'!$B:$M,MATCH(E$4,'【貼付用】受入施設一覧（全件）'!$B$3:$M$3,0),0),"")</f>
        <v/>
      </c>
      <c r="F88" s="49" t="str">
        <f>IFERROR(VLOOKUP($B$3&amp;$A88,'【貼付用】受入施設一覧（全件）'!$B:$M,MATCH(F$4,'【貼付用】受入施設一覧（全件）'!$B$3:$M$3,0),0),"")</f>
        <v/>
      </c>
      <c r="G88" s="49" t="str">
        <f>IFERROR(VLOOKUP($B$3&amp;$A88,'【貼付用】受入施設一覧（全件）'!$B:$M,MATCH(G$4,'【貼付用】受入施設一覧（全件）'!$B$3:$M$3,0),0),"")</f>
        <v/>
      </c>
      <c r="H88" s="49" t="str">
        <f>IFERROR(VLOOKUP($B$3&amp;$A88,'【貼付用】受入施設一覧（全件）'!$B:$M,MATCH(H$4,'【貼付用】受入施設一覧（全件）'!$B$3:$M$3,0),0),"")</f>
        <v/>
      </c>
      <c r="I88" s="19" t="str">
        <f>IFERROR(VLOOKUP($B$3&amp;$A88,'【貼付用】受入施設一覧（全件）'!$B:$M,MATCH(I$4,'【貼付用】受入施設一覧（全件）'!$B$3:$M$3,0),0),"")</f>
        <v/>
      </c>
      <c r="J88" s="20" t="str">
        <f>IFERROR(VLOOKUP($B$3&amp;$A88,'【貼付用】受入施設一覧（全件）'!$B:$M,MATCH(J$4,'【貼付用】受入施設一覧（全件）'!$B$3:$M$3,0),0),"")</f>
        <v/>
      </c>
      <c r="K88" s="50" t="str">
        <f>IFERROR(VLOOKUP($B$3&amp;$A88,'【貼付用】受入施設一覧（全件）'!$B:$M,MATCH(K$4,'【貼付用】受入施設一覧（全件）'!$B$3:$M$3,0),0),"")</f>
        <v/>
      </c>
    </row>
    <row r="89" spans="1:11" ht="16.5" customHeight="1" x14ac:dyDescent="0.4">
      <c r="A89" s="2">
        <f t="shared" si="5"/>
        <v>83</v>
      </c>
      <c r="B89" s="49" t="str">
        <f>IFERROR(VLOOKUP($B$3&amp;$A89,'【貼付用】受入施設一覧（全件）'!$B:$M,MATCH(B$4,'【貼付用】受入施設一覧（全件）'!$B$3:$M$3,0),0),"")</f>
        <v/>
      </c>
      <c r="C89" s="47" t="str">
        <f>IFERROR(VLOOKUP($B$3&amp;$A89,'【貼付用】受入施設一覧（全件）'!$B:$M,MATCH(C$4,'【貼付用】受入施設一覧（全件）'!$B$3:$M$3,0),0),"")</f>
        <v/>
      </c>
      <c r="D89" s="49" t="str">
        <f>IFERROR(VLOOKUP($B$3&amp;$A89,'【貼付用】受入施設一覧（全件）'!$B:$M,MATCH(D$4,'【貼付用】受入施設一覧（全件）'!$B$3:$M$3,0),0),"")</f>
        <v/>
      </c>
      <c r="E89" s="49" t="str">
        <f>IFERROR(VLOOKUP($B$3&amp;$A89,'【貼付用】受入施設一覧（全件）'!$B:$M,MATCH(E$4,'【貼付用】受入施設一覧（全件）'!$B$3:$M$3,0),0),"")</f>
        <v/>
      </c>
      <c r="F89" s="49" t="str">
        <f>IFERROR(VLOOKUP($B$3&amp;$A89,'【貼付用】受入施設一覧（全件）'!$B:$M,MATCH(F$4,'【貼付用】受入施設一覧（全件）'!$B$3:$M$3,0),0),"")</f>
        <v/>
      </c>
      <c r="G89" s="49" t="str">
        <f>IFERROR(VLOOKUP($B$3&amp;$A89,'【貼付用】受入施設一覧（全件）'!$B:$M,MATCH(G$4,'【貼付用】受入施設一覧（全件）'!$B$3:$M$3,0),0),"")</f>
        <v/>
      </c>
      <c r="H89" s="49" t="str">
        <f>IFERROR(VLOOKUP($B$3&amp;$A89,'【貼付用】受入施設一覧（全件）'!$B:$M,MATCH(H$4,'【貼付用】受入施設一覧（全件）'!$B$3:$M$3,0),0),"")</f>
        <v/>
      </c>
      <c r="I89" s="19" t="str">
        <f>IFERROR(VLOOKUP($B$3&amp;$A89,'【貼付用】受入施設一覧（全件）'!$B:$M,MATCH(I$4,'【貼付用】受入施設一覧（全件）'!$B$3:$M$3,0),0),"")</f>
        <v/>
      </c>
      <c r="J89" s="20" t="str">
        <f>IFERROR(VLOOKUP($B$3&amp;$A89,'【貼付用】受入施設一覧（全件）'!$B:$M,MATCH(J$4,'【貼付用】受入施設一覧（全件）'!$B$3:$M$3,0),0),"")</f>
        <v/>
      </c>
      <c r="K89" s="50" t="str">
        <f>IFERROR(VLOOKUP($B$3&amp;$A89,'【貼付用】受入施設一覧（全件）'!$B:$M,MATCH(K$4,'【貼付用】受入施設一覧（全件）'!$B$3:$M$3,0),0),"")</f>
        <v/>
      </c>
    </row>
    <row r="90" spans="1:11" ht="16.5" customHeight="1" x14ac:dyDescent="0.4">
      <c r="A90" s="2">
        <f t="shared" si="5"/>
        <v>84</v>
      </c>
      <c r="B90" s="49" t="str">
        <f>IFERROR(VLOOKUP($B$3&amp;$A90,'【貼付用】受入施設一覧（全件）'!$B:$M,MATCH(B$4,'【貼付用】受入施設一覧（全件）'!$B$3:$M$3,0),0),"")</f>
        <v/>
      </c>
      <c r="C90" s="47" t="str">
        <f>IFERROR(VLOOKUP($B$3&amp;$A90,'【貼付用】受入施設一覧（全件）'!$B:$M,MATCH(C$4,'【貼付用】受入施設一覧（全件）'!$B$3:$M$3,0),0),"")</f>
        <v/>
      </c>
      <c r="D90" s="49" t="str">
        <f>IFERROR(VLOOKUP($B$3&amp;$A90,'【貼付用】受入施設一覧（全件）'!$B:$M,MATCH(D$4,'【貼付用】受入施設一覧（全件）'!$B$3:$M$3,0),0),"")</f>
        <v/>
      </c>
      <c r="E90" s="49" t="str">
        <f>IFERROR(VLOOKUP($B$3&amp;$A90,'【貼付用】受入施設一覧（全件）'!$B:$M,MATCH(E$4,'【貼付用】受入施設一覧（全件）'!$B$3:$M$3,0),0),"")</f>
        <v/>
      </c>
      <c r="F90" s="49" t="str">
        <f>IFERROR(VLOOKUP($B$3&amp;$A90,'【貼付用】受入施設一覧（全件）'!$B:$M,MATCH(F$4,'【貼付用】受入施設一覧（全件）'!$B$3:$M$3,0),0),"")</f>
        <v/>
      </c>
      <c r="G90" s="49" t="str">
        <f>IFERROR(VLOOKUP($B$3&amp;$A90,'【貼付用】受入施設一覧（全件）'!$B:$M,MATCH(G$4,'【貼付用】受入施設一覧（全件）'!$B$3:$M$3,0),0),"")</f>
        <v/>
      </c>
      <c r="H90" s="49" t="str">
        <f>IFERROR(VLOOKUP($B$3&amp;$A90,'【貼付用】受入施設一覧（全件）'!$B:$M,MATCH(H$4,'【貼付用】受入施設一覧（全件）'!$B$3:$M$3,0),0),"")</f>
        <v/>
      </c>
      <c r="I90" s="19" t="str">
        <f>IFERROR(VLOOKUP($B$3&amp;$A90,'【貼付用】受入施設一覧（全件）'!$B:$M,MATCH(I$4,'【貼付用】受入施設一覧（全件）'!$B$3:$M$3,0),0),"")</f>
        <v/>
      </c>
      <c r="J90" s="20" t="str">
        <f>IFERROR(VLOOKUP($B$3&amp;$A90,'【貼付用】受入施設一覧（全件）'!$B:$M,MATCH(J$4,'【貼付用】受入施設一覧（全件）'!$B$3:$M$3,0),0),"")</f>
        <v/>
      </c>
      <c r="K90" s="50" t="str">
        <f>IFERROR(VLOOKUP($B$3&amp;$A90,'【貼付用】受入施設一覧（全件）'!$B:$M,MATCH(K$4,'【貼付用】受入施設一覧（全件）'!$B$3:$M$3,0),0),"")</f>
        <v/>
      </c>
    </row>
    <row r="91" spans="1:11" ht="16.5" customHeight="1" x14ac:dyDescent="0.4">
      <c r="A91" s="2">
        <f t="shared" si="5"/>
        <v>85</v>
      </c>
      <c r="B91" s="49" t="str">
        <f>IFERROR(VLOOKUP($B$3&amp;$A91,'【貼付用】受入施設一覧（全件）'!$B:$M,MATCH(B$4,'【貼付用】受入施設一覧（全件）'!$B$3:$M$3,0),0),"")</f>
        <v/>
      </c>
      <c r="C91" s="47" t="str">
        <f>IFERROR(VLOOKUP($B$3&amp;$A91,'【貼付用】受入施設一覧（全件）'!$B:$M,MATCH(C$4,'【貼付用】受入施設一覧（全件）'!$B$3:$M$3,0),0),"")</f>
        <v/>
      </c>
      <c r="D91" s="49" t="str">
        <f>IFERROR(VLOOKUP($B$3&amp;$A91,'【貼付用】受入施設一覧（全件）'!$B:$M,MATCH(D$4,'【貼付用】受入施設一覧（全件）'!$B$3:$M$3,0),0),"")</f>
        <v/>
      </c>
      <c r="E91" s="49" t="str">
        <f>IFERROR(VLOOKUP($B$3&amp;$A91,'【貼付用】受入施設一覧（全件）'!$B:$M,MATCH(E$4,'【貼付用】受入施設一覧（全件）'!$B$3:$M$3,0),0),"")</f>
        <v/>
      </c>
      <c r="F91" s="49" t="str">
        <f>IFERROR(VLOOKUP($B$3&amp;$A91,'【貼付用】受入施設一覧（全件）'!$B:$M,MATCH(F$4,'【貼付用】受入施設一覧（全件）'!$B$3:$M$3,0),0),"")</f>
        <v/>
      </c>
      <c r="G91" s="49" t="str">
        <f>IFERROR(VLOOKUP($B$3&amp;$A91,'【貼付用】受入施設一覧（全件）'!$B:$M,MATCH(G$4,'【貼付用】受入施設一覧（全件）'!$B$3:$M$3,0),0),"")</f>
        <v/>
      </c>
      <c r="H91" s="49" t="str">
        <f>IFERROR(VLOOKUP($B$3&amp;$A91,'【貼付用】受入施設一覧（全件）'!$B:$M,MATCH(H$4,'【貼付用】受入施設一覧（全件）'!$B$3:$M$3,0),0),"")</f>
        <v/>
      </c>
      <c r="I91" s="19" t="str">
        <f>IFERROR(VLOOKUP($B$3&amp;$A91,'【貼付用】受入施設一覧（全件）'!$B:$M,MATCH(I$4,'【貼付用】受入施設一覧（全件）'!$B$3:$M$3,0),0),"")</f>
        <v/>
      </c>
      <c r="J91" s="20" t="str">
        <f>IFERROR(VLOOKUP($B$3&amp;$A91,'【貼付用】受入施設一覧（全件）'!$B:$M,MATCH(J$4,'【貼付用】受入施設一覧（全件）'!$B$3:$M$3,0),0),"")</f>
        <v/>
      </c>
      <c r="K91" s="50" t="str">
        <f>IFERROR(VLOOKUP($B$3&amp;$A91,'【貼付用】受入施設一覧（全件）'!$B:$M,MATCH(K$4,'【貼付用】受入施設一覧（全件）'!$B$3:$M$3,0),0),"")</f>
        <v/>
      </c>
    </row>
    <row r="92" spans="1:11" ht="16.5" customHeight="1" x14ac:dyDescent="0.4">
      <c r="A92" s="2">
        <f t="shared" si="5"/>
        <v>86</v>
      </c>
      <c r="B92" s="49" t="str">
        <f>IFERROR(VLOOKUP($B$3&amp;$A92,'【貼付用】受入施設一覧（全件）'!$B:$M,MATCH(B$4,'【貼付用】受入施設一覧（全件）'!$B$3:$M$3,0),0),"")</f>
        <v/>
      </c>
      <c r="C92" s="47" t="str">
        <f>IFERROR(VLOOKUP($B$3&amp;$A92,'【貼付用】受入施設一覧（全件）'!$B:$M,MATCH(C$4,'【貼付用】受入施設一覧（全件）'!$B$3:$M$3,0),0),"")</f>
        <v/>
      </c>
      <c r="D92" s="49" t="str">
        <f>IFERROR(VLOOKUP($B$3&amp;$A92,'【貼付用】受入施設一覧（全件）'!$B:$M,MATCH(D$4,'【貼付用】受入施設一覧（全件）'!$B$3:$M$3,0),0),"")</f>
        <v/>
      </c>
      <c r="E92" s="49" t="str">
        <f>IFERROR(VLOOKUP($B$3&amp;$A92,'【貼付用】受入施設一覧（全件）'!$B:$M,MATCH(E$4,'【貼付用】受入施設一覧（全件）'!$B$3:$M$3,0),0),"")</f>
        <v/>
      </c>
      <c r="F92" s="49" t="str">
        <f>IFERROR(VLOOKUP($B$3&amp;$A92,'【貼付用】受入施設一覧（全件）'!$B:$M,MATCH(F$4,'【貼付用】受入施設一覧（全件）'!$B$3:$M$3,0),0),"")</f>
        <v/>
      </c>
      <c r="G92" s="49" t="str">
        <f>IFERROR(VLOOKUP($B$3&amp;$A92,'【貼付用】受入施設一覧（全件）'!$B:$M,MATCH(G$4,'【貼付用】受入施設一覧（全件）'!$B$3:$M$3,0),0),"")</f>
        <v/>
      </c>
      <c r="H92" s="49" t="str">
        <f>IFERROR(VLOOKUP($B$3&amp;$A92,'【貼付用】受入施設一覧（全件）'!$B:$M,MATCH(H$4,'【貼付用】受入施設一覧（全件）'!$B$3:$M$3,0),0),"")</f>
        <v/>
      </c>
      <c r="I92" s="19" t="str">
        <f>IFERROR(VLOOKUP($B$3&amp;$A92,'【貼付用】受入施設一覧（全件）'!$B:$M,MATCH(I$4,'【貼付用】受入施設一覧（全件）'!$B$3:$M$3,0),0),"")</f>
        <v/>
      </c>
      <c r="J92" s="20" t="str">
        <f>IFERROR(VLOOKUP($B$3&amp;$A92,'【貼付用】受入施設一覧（全件）'!$B:$M,MATCH(J$4,'【貼付用】受入施設一覧（全件）'!$B$3:$M$3,0),0),"")</f>
        <v/>
      </c>
      <c r="K92" s="50" t="str">
        <f>IFERROR(VLOOKUP($B$3&amp;$A92,'【貼付用】受入施設一覧（全件）'!$B:$M,MATCH(K$4,'【貼付用】受入施設一覧（全件）'!$B$3:$M$3,0),0),"")</f>
        <v/>
      </c>
    </row>
    <row r="93" spans="1:11" ht="16.5" customHeight="1" x14ac:dyDescent="0.4">
      <c r="A93" s="2">
        <f t="shared" si="5"/>
        <v>87</v>
      </c>
      <c r="B93" s="49" t="str">
        <f>IFERROR(VLOOKUP($B$3&amp;$A93,'【貼付用】受入施設一覧（全件）'!$B:$M,MATCH(B$4,'【貼付用】受入施設一覧（全件）'!$B$3:$M$3,0),0),"")</f>
        <v/>
      </c>
      <c r="C93" s="47" t="str">
        <f>IFERROR(VLOOKUP($B$3&amp;$A93,'【貼付用】受入施設一覧（全件）'!$B:$M,MATCH(C$4,'【貼付用】受入施設一覧（全件）'!$B$3:$M$3,0),0),"")</f>
        <v/>
      </c>
      <c r="D93" s="49" t="str">
        <f>IFERROR(VLOOKUP($B$3&amp;$A93,'【貼付用】受入施設一覧（全件）'!$B:$M,MATCH(D$4,'【貼付用】受入施設一覧（全件）'!$B$3:$M$3,0),0),"")</f>
        <v/>
      </c>
      <c r="E93" s="49" t="str">
        <f>IFERROR(VLOOKUP($B$3&amp;$A93,'【貼付用】受入施設一覧（全件）'!$B:$M,MATCH(E$4,'【貼付用】受入施設一覧（全件）'!$B$3:$M$3,0),0),"")</f>
        <v/>
      </c>
      <c r="F93" s="49" t="str">
        <f>IFERROR(VLOOKUP($B$3&amp;$A93,'【貼付用】受入施設一覧（全件）'!$B:$M,MATCH(F$4,'【貼付用】受入施設一覧（全件）'!$B$3:$M$3,0),0),"")</f>
        <v/>
      </c>
      <c r="G93" s="49" t="str">
        <f>IFERROR(VLOOKUP($B$3&amp;$A93,'【貼付用】受入施設一覧（全件）'!$B:$M,MATCH(G$4,'【貼付用】受入施設一覧（全件）'!$B$3:$M$3,0),0),"")</f>
        <v/>
      </c>
      <c r="H93" s="49" t="str">
        <f>IFERROR(VLOOKUP($B$3&amp;$A93,'【貼付用】受入施設一覧（全件）'!$B:$M,MATCH(H$4,'【貼付用】受入施設一覧（全件）'!$B$3:$M$3,0),0),"")</f>
        <v/>
      </c>
      <c r="I93" s="19" t="str">
        <f>IFERROR(VLOOKUP($B$3&amp;$A93,'【貼付用】受入施設一覧（全件）'!$B:$M,MATCH(I$4,'【貼付用】受入施設一覧（全件）'!$B$3:$M$3,0),0),"")</f>
        <v/>
      </c>
      <c r="J93" s="20" t="str">
        <f>IFERROR(VLOOKUP($B$3&amp;$A93,'【貼付用】受入施設一覧（全件）'!$B:$M,MATCH(J$4,'【貼付用】受入施設一覧（全件）'!$B$3:$M$3,0),0),"")</f>
        <v/>
      </c>
      <c r="K93" s="50" t="str">
        <f>IFERROR(VLOOKUP($B$3&amp;$A93,'【貼付用】受入施設一覧（全件）'!$B:$M,MATCH(K$4,'【貼付用】受入施設一覧（全件）'!$B$3:$M$3,0),0),"")</f>
        <v/>
      </c>
    </row>
    <row r="94" spans="1:11" ht="16.5" customHeight="1" x14ac:dyDescent="0.4">
      <c r="A94" s="2">
        <f t="shared" si="5"/>
        <v>88</v>
      </c>
      <c r="B94" s="49" t="str">
        <f>IFERROR(VLOOKUP($B$3&amp;$A94,'【貼付用】受入施設一覧（全件）'!$B:$M,MATCH(B$4,'【貼付用】受入施設一覧（全件）'!$B$3:$M$3,0),0),"")</f>
        <v/>
      </c>
      <c r="C94" s="47" t="str">
        <f>IFERROR(VLOOKUP($B$3&amp;$A94,'【貼付用】受入施設一覧（全件）'!$B:$M,MATCH(C$4,'【貼付用】受入施設一覧（全件）'!$B$3:$M$3,0),0),"")</f>
        <v/>
      </c>
      <c r="D94" s="49" t="str">
        <f>IFERROR(VLOOKUP($B$3&amp;$A94,'【貼付用】受入施設一覧（全件）'!$B:$M,MATCH(D$4,'【貼付用】受入施設一覧（全件）'!$B$3:$M$3,0),0),"")</f>
        <v/>
      </c>
      <c r="E94" s="49" t="str">
        <f>IFERROR(VLOOKUP($B$3&amp;$A94,'【貼付用】受入施設一覧（全件）'!$B:$M,MATCH(E$4,'【貼付用】受入施設一覧（全件）'!$B$3:$M$3,0),0),"")</f>
        <v/>
      </c>
      <c r="F94" s="49" t="str">
        <f>IFERROR(VLOOKUP($B$3&amp;$A94,'【貼付用】受入施設一覧（全件）'!$B:$M,MATCH(F$4,'【貼付用】受入施設一覧（全件）'!$B$3:$M$3,0),0),"")</f>
        <v/>
      </c>
      <c r="G94" s="49" t="str">
        <f>IFERROR(VLOOKUP($B$3&amp;$A94,'【貼付用】受入施設一覧（全件）'!$B:$M,MATCH(G$4,'【貼付用】受入施設一覧（全件）'!$B$3:$M$3,0),0),"")</f>
        <v/>
      </c>
      <c r="H94" s="49" t="str">
        <f>IFERROR(VLOOKUP($B$3&amp;$A94,'【貼付用】受入施設一覧（全件）'!$B:$M,MATCH(H$4,'【貼付用】受入施設一覧（全件）'!$B$3:$M$3,0),0),"")</f>
        <v/>
      </c>
      <c r="I94" s="19" t="str">
        <f>IFERROR(VLOOKUP($B$3&amp;$A94,'【貼付用】受入施設一覧（全件）'!$B:$M,MATCH(I$4,'【貼付用】受入施設一覧（全件）'!$B$3:$M$3,0),0),"")</f>
        <v/>
      </c>
      <c r="J94" s="20" t="str">
        <f>IFERROR(VLOOKUP($B$3&amp;$A94,'【貼付用】受入施設一覧（全件）'!$B:$M,MATCH(J$4,'【貼付用】受入施設一覧（全件）'!$B$3:$M$3,0),0),"")</f>
        <v/>
      </c>
      <c r="K94" s="50" t="str">
        <f>IFERROR(VLOOKUP($B$3&amp;$A94,'【貼付用】受入施設一覧（全件）'!$B:$M,MATCH(K$4,'【貼付用】受入施設一覧（全件）'!$B$3:$M$3,0),0),"")</f>
        <v/>
      </c>
    </row>
    <row r="95" spans="1:11" ht="16.5" customHeight="1" x14ac:dyDescent="0.4">
      <c r="A95" s="2">
        <f t="shared" si="5"/>
        <v>89</v>
      </c>
      <c r="B95" s="49" t="str">
        <f>IFERROR(VLOOKUP($B$3&amp;$A95,'【貼付用】受入施設一覧（全件）'!$B:$M,MATCH(B$4,'【貼付用】受入施設一覧（全件）'!$B$3:$M$3,0),0),"")</f>
        <v/>
      </c>
      <c r="C95" s="47" t="str">
        <f>IFERROR(VLOOKUP($B$3&amp;$A95,'【貼付用】受入施設一覧（全件）'!$B:$M,MATCH(C$4,'【貼付用】受入施設一覧（全件）'!$B$3:$M$3,0),0),"")</f>
        <v/>
      </c>
      <c r="D95" s="49" t="str">
        <f>IFERROR(VLOOKUP($B$3&amp;$A95,'【貼付用】受入施設一覧（全件）'!$B:$M,MATCH(D$4,'【貼付用】受入施設一覧（全件）'!$B$3:$M$3,0),0),"")</f>
        <v/>
      </c>
      <c r="E95" s="49" t="str">
        <f>IFERROR(VLOOKUP($B$3&amp;$A95,'【貼付用】受入施設一覧（全件）'!$B:$M,MATCH(E$4,'【貼付用】受入施設一覧（全件）'!$B$3:$M$3,0),0),"")</f>
        <v/>
      </c>
      <c r="F95" s="49" t="str">
        <f>IFERROR(VLOOKUP($B$3&amp;$A95,'【貼付用】受入施設一覧（全件）'!$B:$M,MATCH(F$4,'【貼付用】受入施設一覧（全件）'!$B$3:$M$3,0),0),"")</f>
        <v/>
      </c>
      <c r="G95" s="49" t="str">
        <f>IFERROR(VLOOKUP($B$3&amp;$A95,'【貼付用】受入施設一覧（全件）'!$B:$M,MATCH(G$4,'【貼付用】受入施設一覧（全件）'!$B$3:$M$3,0),0),"")</f>
        <v/>
      </c>
      <c r="H95" s="49" t="str">
        <f>IFERROR(VLOOKUP($B$3&amp;$A95,'【貼付用】受入施設一覧（全件）'!$B:$M,MATCH(H$4,'【貼付用】受入施設一覧（全件）'!$B$3:$M$3,0),0),"")</f>
        <v/>
      </c>
      <c r="I95" s="19" t="str">
        <f>IFERROR(VLOOKUP($B$3&amp;$A95,'【貼付用】受入施設一覧（全件）'!$B:$M,MATCH(I$4,'【貼付用】受入施設一覧（全件）'!$B$3:$M$3,0),0),"")</f>
        <v/>
      </c>
      <c r="J95" s="20" t="str">
        <f>IFERROR(VLOOKUP($B$3&amp;$A95,'【貼付用】受入施設一覧（全件）'!$B:$M,MATCH(J$4,'【貼付用】受入施設一覧（全件）'!$B$3:$M$3,0),0),"")</f>
        <v/>
      </c>
      <c r="K95" s="50" t="str">
        <f>IFERROR(VLOOKUP($B$3&amp;$A95,'【貼付用】受入施設一覧（全件）'!$B:$M,MATCH(K$4,'【貼付用】受入施設一覧（全件）'!$B$3:$M$3,0),0),"")</f>
        <v/>
      </c>
    </row>
    <row r="96" spans="1:11" ht="16.5" customHeight="1" x14ac:dyDescent="0.4">
      <c r="A96" s="2">
        <f t="shared" si="5"/>
        <v>90</v>
      </c>
      <c r="B96" s="49" t="str">
        <f>IFERROR(VLOOKUP($B$3&amp;$A96,'【貼付用】受入施設一覧（全件）'!$B:$M,MATCH(B$4,'【貼付用】受入施設一覧（全件）'!$B$3:$M$3,0),0),"")</f>
        <v/>
      </c>
      <c r="C96" s="47" t="str">
        <f>IFERROR(VLOOKUP($B$3&amp;$A96,'【貼付用】受入施設一覧（全件）'!$B:$M,MATCH(C$4,'【貼付用】受入施設一覧（全件）'!$B$3:$M$3,0),0),"")</f>
        <v/>
      </c>
      <c r="D96" s="49" t="str">
        <f>IFERROR(VLOOKUP($B$3&amp;$A96,'【貼付用】受入施設一覧（全件）'!$B:$M,MATCH(D$4,'【貼付用】受入施設一覧（全件）'!$B$3:$M$3,0),0),"")</f>
        <v/>
      </c>
      <c r="E96" s="49" t="str">
        <f>IFERROR(VLOOKUP($B$3&amp;$A96,'【貼付用】受入施設一覧（全件）'!$B:$M,MATCH(E$4,'【貼付用】受入施設一覧（全件）'!$B$3:$M$3,0),0),"")</f>
        <v/>
      </c>
      <c r="F96" s="49" t="str">
        <f>IFERROR(VLOOKUP($B$3&amp;$A96,'【貼付用】受入施設一覧（全件）'!$B:$M,MATCH(F$4,'【貼付用】受入施設一覧（全件）'!$B$3:$M$3,0),0),"")</f>
        <v/>
      </c>
      <c r="G96" s="49" t="str">
        <f>IFERROR(VLOOKUP($B$3&amp;$A96,'【貼付用】受入施設一覧（全件）'!$B:$M,MATCH(G$4,'【貼付用】受入施設一覧（全件）'!$B$3:$M$3,0),0),"")</f>
        <v/>
      </c>
      <c r="H96" s="49" t="str">
        <f>IFERROR(VLOOKUP($B$3&amp;$A96,'【貼付用】受入施設一覧（全件）'!$B:$M,MATCH(H$4,'【貼付用】受入施設一覧（全件）'!$B$3:$M$3,0),0),"")</f>
        <v/>
      </c>
      <c r="I96" s="19" t="str">
        <f>IFERROR(VLOOKUP($B$3&amp;$A96,'【貼付用】受入施設一覧（全件）'!$B:$M,MATCH(I$4,'【貼付用】受入施設一覧（全件）'!$B$3:$M$3,0),0),"")</f>
        <v/>
      </c>
      <c r="J96" s="20" t="str">
        <f>IFERROR(VLOOKUP($B$3&amp;$A96,'【貼付用】受入施設一覧（全件）'!$B:$M,MATCH(J$4,'【貼付用】受入施設一覧（全件）'!$B$3:$M$3,0),0),"")</f>
        <v/>
      </c>
      <c r="K96" s="50" t="str">
        <f>IFERROR(VLOOKUP($B$3&amp;$A96,'【貼付用】受入施設一覧（全件）'!$B:$M,MATCH(K$4,'【貼付用】受入施設一覧（全件）'!$B$3:$M$3,0),0),"")</f>
        <v/>
      </c>
    </row>
    <row r="97" spans="1:11" ht="16.5" customHeight="1" x14ac:dyDescent="0.4">
      <c r="A97" s="2">
        <f t="shared" si="5"/>
        <v>91</v>
      </c>
      <c r="B97" s="49" t="str">
        <f>IFERROR(VLOOKUP($B$3&amp;$A97,'【貼付用】受入施設一覧（全件）'!$B:$M,MATCH(B$4,'【貼付用】受入施設一覧（全件）'!$B$3:$M$3,0),0),"")</f>
        <v/>
      </c>
      <c r="C97" s="47" t="str">
        <f>IFERROR(VLOOKUP($B$3&amp;$A97,'【貼付用】受入施設一覧（全件）'!$B:$M,MATCH(C$4,'【貼付用】受入施設一覧（全件）'!$B$3:$M$3,0),0),"")</f>
        <v/>
      </c>
      <c r="D97" s="49" t="str">
        <f>IFERROR(VLOOKUP($B$3&amp;$A97,'【貼付用】受入施設一覧（全件）'!$B:$M,MATCH(D$4,'【貼付用】受入施設一覧（全件）'!$B$3:$M$3,0),0),"")</f>
        <v/>
      </c>
      <c r="E97" s="49" t="str">
        <f>IFERROR(VLOOKUP($B$3&amp;$A97,'【貼付用】受入施設一覧（全件）'!$B:$M,MATCH(E$4,'【貼付用】受入施設一覧（全件）'!$B$3:$M$3,0),0),"")</f>
        <v/>
      </c>
      <c r="F97" s="49" t="str">
        <f>IFERROR(VLOOKUP($B$3&amp;$A97,'【貼付用】受入施設一覧（全件）'!$B:$M,MATCH(F$4,'【貼付用】受入施設一覧（全件）'!$B$3:$M$3,0),0),"")</f>
        <v/>
      </c>
      <c r="G97" s="49" t="str">
        <f>IFERROR(VLOOKUP($B$3&amp;$A97,'【貼付用】受入施設一覧（全件）'!$B:$M,MATCH(G$4,'【貼付用】受入施設一覧（全件）'!$B$3:$M$3,0),0),"")</f>
        <v/>
      </c>
      <c r="H97" s="49" t="str">
        <f>IFERROR(VLOOKUP($B$3&amp;$A97,'【貼付用】受入施設一覧（全件）'!$B:$M,MATCH(H$4,'【貼付用】受入施設一覧（全件）'!$B$3:$M$3,0),0),"")</f>
        <v/>
      </c>
      <c r="I97" s="19" t="str">
        <f>IFERROR(VLOOKUP($B$3&amp;$A97,'【貼付用】受入施設一覧（全件）'!$B:$M,MATCH(I$4,'【貼付用】受入施設一覧（全件）'!$B$3:$M$3,0),0),"")</f>
        <v/>
      </c>
      <c r="J97" s="20" t="str">
        <f>IFERROR(VLOOKUP($B$3&amp;$A97,'【貼付用】受入施設一覧（全件）'!$B:$M,MATCH(J$4,'【貼付用】受入施設一覧（全件）'!$B$3:$M$3,0),0),"")</f>
        <v/>
      </c>
      <c r="K97" s="50" t="str">
        <f>IFERROR(VLOOKUP($B$3&amp;$A97,'【貼付用】受入施設一覧（全件）'!$B:$M,MATCH(K$4,'【貼付用】受入施設一覧（全件）'!$B$3:$M$3,0),0),"")</f>
        <v/>
      </c>
    </row>
    <row r="98" spans="1:11" ht="16.5" customHeight="1" x14ac:dyDescent="0.4">
      <c r="A98" s="2">
        <f t="shared" si="5"/>
        <v>92</v>
      </c>
      <c r="B98" s="49" t="str">
        <f>IFERROR(VLOOKUP($B$3&amp;$A98,'【貼付用】受入施設一覧（全件）'!$B:$M,MATCH(B$4,'【貼付用】受入施設一覧（全件）'!$B$3:$M$3,0),0),"")</f>
        <v/>
      </c>
      <c r="C98" s="47" t="str">
        <f>IFERROR(VLOOKUP($B$3&amp;$A98,'【貼付用】受入施設一覧（全件）'!$B:$M,MATCH(C$4,'【貼付用】受入施設一覧（全件）'!$B$3:$M$3,0),0),"")</f>
        <v/>
      </c>
      <c r="D98" s="49" t="str">
        <f>IFERROR(VLOOKUP($B$3&amp;$A98,'【貼付用】受入施設一覧（全件）'!$B:$M,MATCH(D$4,'【貼付用】受入施設一覧（全件）'!$B$3:$M$3,0),0),"")</f>
        <v/>
      </c>
      <c r="E98" s="49" t="str">
        <f>IFERROR(VLOOKUP($B$3&amp;$A98,'【貼付用】受入施設一覧（全件）'!$B:$M,MATCH(E$4,'【貼付用】受入施設一覧（全件）'!$B$3:$M$3,0),0),"")</f>
        <v/>
      </c>
      <c r="F98" s="49" t="str">
        <f>IFERROR(VLOOKUP($B$3&amp;$A98,'【貼付用】受入施設一覧（全件）'!$B:$M,MATCH(F$4,'【貼付用】受入施設一覧（全件）'!$B$3:$M$3,0),0),"")</f>
        <v/>
      </c>
      <c r="G98" s="49" t="str">
        <f>IFERROR(VLOOKUP($B$3&amp;$A98,'【貼付用】受入施設一覧（全件）'!$B:$M,MATCH(G$4,'【貼付用】受入施設一覧（全件）'!$B$3:$M$3,0),0),"")</f>
        <v/>
      </c>
      <c r="H98" s="49" t="str">
        <f>IFERROR(VLOOKUP($B$3&amp;$A98,'【貼付用】受入施設一覧（全件）'!$B:$M,MATCH(H$4,'【貼付用】受入施設一覧（全件）'!$B$3:$M$3,0),0),"")</f>
        <v/>
      </c>
      <c r="I98" s="19" t="str">
        <f>IFERROR(VLOOKUP($B$3&amp;$A98,'【貼付用】受入施設一覧（全件）'!$B:$M,MATCH(I$4,'【貼付用】受入施設一覧（全件）'!$B$3:$M$3,0),0),"")</f>
        <v/>
      </c>
      <c r="J98" s="20" t="str">
        <f>IFERROR(VLOOKUP($B$3&amp;$A98,'【貼付用】受入施設一覧（全件）'!$B:$M,MATCH(J$4,'【貼付用】受入施設一覧（全件）'!$B$3:$M$3,0),0),"")</f>
        <v/>
      </c>
      <c r="K98" s="50" t="str">
        <f>IFERROR(VLOOKUP($B$3&amp;$A98,'【貼付用】受入施設一覧（全件）'!$B:$M,MATCH(K$4,'【貼付用】受入施設一覧（全件）'!$B$3:$M$3,0),0),"")</f>
        <v/>
      </c>
    </row>
    <row r="99" spans="1:11" ht="16.5" customHeight="1" x14ac:dyDescent="0.4">
      <c r="A99" s="2">
        <f t="shared" si="5"/>
        <v>93</v>
      </c>
      <c r="B99" s="49" t="str">
        <f>IFERROR(VLOOKUP($B$3&amp;$A99,'【貼付用】受入施設一覧（全件）'!$B:$M,MATCH(B$4,'【貼付用】受入施設一覧（全件）'!$B$3:$M$3,0),0),"")</f>
        <v/>
      </c>
      <c r="C99" s="47" t="str">
        <f>IFERROR(VLOOKUP($B$3&amp;$A99,'【貼付用】受入施設一覧（全件）'!$B:$M,MATCH(C$4,'【貼付用】受入施設一覧（全件）'!$B$3:$M$3,0),0),"")</f>
        <v/>
      </c>
      <c r="D99" s="49" t="str">
        <f>IFERROR(VLOOKUP($B$3&amp;$A99,'【貼付用】受入施設一覧（全件）'!$B:$M,MATCH(D$4,'【貼付用】受入施設一覧（全件）'!$B$3:$M$3,0),0),"")</f>
        <v/>
      </c>
      <c r="E99" s="49" t="str">
        <f>IFERROR(VLOOKUP($B$3&amp;$A99,'【貼付用】受入施設一覧（全件）'!$B:$M,MATCH(E$4,'【貼付用】受入施設一覧（全件）'!$B$3:$M$3,0),0),"")</f>
        <v/>
      </c>
      <c r="F99" s="49" t="str">
        <f>IFERROR(VLOOKUP($B$3&amp;$A99,'【貼付用】受入施設一覧（全件）'!$B:$M,MATCH(F$4,'【貼付用】受入施設一覧（全件）'!$B$3:$M$3,0),0),"")</f>
        <v/>
      </c>
      <c r="G99" s="49" t="str">
        <f>IFERROR(VLOOKUP($B$3&amp;$A99,'【貼付用】受入施設一覧（全件）'!$B:$M,MATCH(G$4,'【貼付用】受入施設一覧（全件）'!$B$3:$M$3,0),0),"")</f>
        <v/>
      </c>
      <c r="H99" s="49" t="str">
        <f>IFERROR(VLOOKUP($B$3&amp;$A99,'【貼付用】受入施設一覧（全件）'!$B:$M,MATCH(H$4,'【貼付用】受入施設一覧（全件）'!$B$3:$M$3,0),0),"")</f>
        <v/>
      </c>
      <c r="I99" s="19" t="str">
        <f>IFERROR(VLOOKUP($B$3&amp;$A99,'【貼付用】受入施設一覧（全件）'!$B:$M,MATCH(I$4,'【貼付用】受入施設一覧（全件）'!$B$3:$M$3,0),0),"")</f>
        <v/>
      </c>
      <c r="J99" s="20" t="str">
        <f>IFERROR(VLOOKUP($B$3&amp;$A99,'【貼付用】受入施設一覧（全件）'!$B:$M,MATCH(J$4,'【貼付用】受入施設一覧（全件）'!$B$3:$M$3,0),0),"")</f>
        <v/>
      </c>
      <c r="K99" s="50" t="str">
        <f>IFERROR(VLOOKUP($B$3&amp;$A99,'【貼付用】受入施設一覧（全件）'!$B:$M,MATCH(K$4,'【貼付用】受入施設一覧（全件）'!$B$3:$M$3,0),0),"")</f>
        <v/>
      </c>
    </row>
    <row r="100" spans="1:11" ht="16.5" customHeight="1" x14ac:dyDescent="0.4">
      <c r="A100" s="2">
        <f t="shared" si="5"/>
        <v>94</v>
      </c>
      <c r="B100" s="49" t="str">
        <f>IFERROR(VLOOKUP($B$3&amp;$A100,'【貼付用】受入施設一覧（全件）'!$B:$M,MATCH(B$4,'【貼付用】受入施設一覧（全件）'!$B$3:$M$3,0),0),"")</f>
        <v/>
      </c>
      <c r="C100" s="47" t="str">
        <f>IFERROR(VLOOKUP($B$3&amp;$A100,'【貼付用】受入施設一覧（全件）'!$B:$M,MATCH(C$4,'【貼付用】受入施設一覧（全件）'!$B$3:$M$3,0),0),"")</f>
        <v/>
      </c>
      <c r="D100" s="49" t="str">
        <f>IFERROR(VLOOKUP($B$3&amp;$A100,'【貼付用】受入施設一覧（全件）'!$B:$M,MATCH(D$4,'【貼付用】受入施設一覧（全件）'!$B$3:$M$3,0),0),"")</f>
        <v/>
      </c>
      <c r="E100" s="49" t="str">
        <f>IFERROR(VLOOKUP($B$3&amp;$A100,'【貼付用】受入施設一覧（全件）'!$B:$M,MATCH(E$4,'【貼付用】受入施設一覧（全件）'!$B$3:$M$3,0),0),"")</f>
        <v/>
      </c>
      <c r="F100" s="49" t="str">
        <f>IFERROR(VLOOKUP($B$3&amp;$A100,'【貼付用】受入施設一覧（全件）'!$B:$M,MATCH(F$4,'【貼付用】受入施設一覧（全件）'!$B$3:$M$3,0),0),"")</f>
        <v/>
      </c>
      <c r="G100" s="49" t="str">
        <f>IFERROR(VLOOKUP($B$3&amp;$A100,'【貼付用】受入施設一覧（全件）'!$B:$M,MATCH(G$4,'【貼付用】受入施設一覧（全件）'!$B$3:$M$3,0),0),"")</f>
        <v/>
      </c>
      <c r="H100" s="49" t="str">
        <f>IFERROR(VLOOKUP($B$3&amp;$A100,'【貼付用】受入施設一覧（全件）'!$B:$M,MATCH(H$4,'【貼付用】受入施設一覧（全件）'!$B$3:$M$3,0),0),"")</f>
        <v/>
      </c>
      <c r="I100" s="19" t="str">
        <f>IFERROR(VLOOKUP($B$3&amp;$A100,'【貼付用】受入施設一覧（全件）'!$B:$M,MATCH(I$4,'【貼付用】受入施設一覧（全件）'!$B$3:$M$3,0),0),"")</f>
        <v/>
      </c>
      <c r="J100" s="20" t="str">
        <f>IFERROR(VLOOKUP($B$3&amp;$A100,'【貼付用】受入施設一覧（全件）'!$B:$M,MATCH(J$4,'【貼付用】受入施設一覧（全件）'!$B$3:$M$3,0),0),"")</f>
        <v/>
      </c>
      <c r="K100" s="50" t="str">
        <f>IFERROR(VLOOKUP($B$3&amp;$A100,'【貼付用】受入施設一覧（全件）'!$B:$M,MATCH(K$4,'【貼付用】受入施設一覧（全件）'!$B$3:$M$3,0),0),"")</f>
        <v/>
      </c>
    </row>
    <row r="101" spans="1:11" ht="16.5" customHeight="1" x14ac:dyDescent="0.4">
      <c r="A101" s="2">
        <f t="shared" si="5"/>
        <v>95</v>
      </c>
      <c r="B101" s="49" t="str">
        <f>IFERROR(VLOOKUP($B$3&amp;$A101,'【貼付用】受入施設一覧（全件）'!$B:$M,MATCH(B$4,'【貼付用】受入施設一覧（全件）'!$B$3:$M$3,0),0),"")</f>
        <v/>
      </c>
      <c r="C101" s="47" t="str">
        <f>IFERROR(VLOOKUP($B$3&amp;$A101,'【貼付用】受入施設一覧（全件）'!$B:$M,MATCH(C$4,'【貼付用】受入施設一覧（全件）'!$B$3:$M$3,0),0),"")</f>
        <v/>
      </c>
      <c r="D101" s="49" t="str">
        <f>IFERROR(VLOOKUP($B$3&amp;$A101,'【貼付用】受入施設一覧（全件）'!$B:$M,MATCH(D$4,'【貼付用】受入施設一覧（全件）'!$B$3:$M$3,0),0),"")</f>
        <v/>
      </c>
      <c r="E101" s="49" t="str">
        <f>IFERROR(VLOOKUP($B$3&amp;$A101,'【貼付用】受入施設一覧（全件）'!$B:$M,MATCH(E$4,'【貼付用】受入施設一覧（全件）'!$B$3:$M$3,0),0),"")</f>
        <v/>
      </c>
      <c r="F101" s="49" t="str">
        <f>IFERROR(VLOOKUP($B$3&amp;$A101,'【貼付用】受入施設一覧（全件）'!$B:$M,MATCH(F$4,'【貼付用】受入施設一覧（全件）'!$B$3:$M$3,0),0),"")</f>
        <v/>
      </c>
      <c r="G101" s="49" t="str">
        <f>IFERROR(VLOOKUP($B$3&amp;$A101,'【貼付用】受入施設一覧（全件）'!$B:$M,MATCH(G$4,'【貼付用】受入施設一覧（全件）'!$B$3:$M$3,0),0),"")</f>
        <v/>
      </c>
      <c r="H101" s="49" t="str">
        <f>IFERROR(VLOOKUP($B$3&amp;$A101,'【貼付用】受入施設一覧（全件）'!$B:$M,MATCH(H$4,'【貼付用】受入施設一覧（全件）'!$B$3:$M$3,0),0),"")</f>
        <v/>
      </c>
      <c r="I101" s="19" t="str">
        <f>IFERROR(VLOOKUP($B$3&amp;$A101,'【貼付用】受入施設一覧（全件）'!$B:$M,MATCH(I$4,'【貼付用】受入施設一覧（全件）'!$B$3:$M$3,0),0),"")</f>
        <v/>
      </c>
      <c r="J101" s="20" t="str">
        <f>IFERROR(VLOOKUP($B$3&amp;$A101,'【貼付用】受入施設一覧（全件）'!$B:$M,MATCH(J$4,'【貼付用】受入施設一覧（全件）'!$B$3:$M$3,0),0),"")</f>
        <v/>
      </c>
      <c r="K101" s="50" t="str">
        <f>IFERROR(VLOOKUP($B$3&amp;$A101,'【貼付用】受入施設一覧（全件）'!$B:$M,MATCH(K$4,'【貼付用】受入施設一覧（全件）'!$B$3:$M$3,0),0),"")</f>
        <v/>
      </c>
    </row>
    <row r="102" spans="1:11" ht="16.5" customHeight="1" x14ac:dyDescent="0.4">
      <c r="A102" s="2">
        <f t="shared" si="5"/>
        <v>96</v>
      </c>
      <c r="B102" s="49" t="str">
        <f>IFERROR(VLOOKUP($B$3&amp;$A102,'【貼付用】受入施設一覧（全件）'!$B:$M,MATCH(B$4,'【貼付用】受入施設一覧（全件）'!$B$3:$M$3,0),0),"")</f>
        <v/>
      </c>
      <c r="C102" s="47" t="str">
        <f>IFERROR(VLOOKUP($B$3&amp;$A102,'【貼付用】受入施設一覧（全件）'!$B:$M,MATCH(C$4,'【貼付用】受入施設一覧（全件）'!$B$3:$M$3,0),0),"")</f>
        <v/>
      </c>
      <c r="D102" s="49" t="str">
        <f>IFERROR(VLOOKUP($B$3&amp;$A102,'【貼付用】受入施設一覧（全件）'!$B:$M,MATCH(D$4,'【貼付用】受入施設一覧（全件）'!$B$3:$M$3,0),0),"")</f>
        <v/>
      </c>
      <c r="E102" s="49" t="str">
        <f>IFERROR(VLOOKUP($B$3&amp;$A102,'【貼付用】受入施設一覧（全件）'!$B:$M,MATCH(E$4,'【貼付用】受入施設一覧（全件）'!$B$3:$M$3,0),0),"")</f>
        <v/>
      </c>
      <c r="F102" s="49" t="str">
        <f>IFERROR(VLOOKUP($B$3&amp;$A102,'【貼付用】受入施設一覧（全件）'!$B:$M,MATCH(F$4,'【貼付用】受入施設一覧（全件）'!$B$3:$M$3,0),0),"")</f>
        <v/>
      </c>
      <c r="G102" s="49" t="str">
        <f>IFERROR(VLOOKUP($B$3&amp;$A102,'【貼付用】受入施設一覧（全件）'!$B:$M,MATCH(G$4,'【貼付用】受入施設一覧（全件）'!$B$3:$M$3,0),0),"")</f>
        <v/>
      </c>
      <c r="H102" s="49" t="str">
        <f>IFERROR(VLOOKUP($B$3&amp;$A102,'【貼付用】受入施設一覧（全件）'!$B:$M,MATCH(H$4,'【貼付用】受入施設一覧（全件）'!$B$3:$M$3,0),0),"")</f>
        <v/>
      </c>
      <c r="I102" s="19" t="str">
        <f>IFERROR(VLOOKUP($B$3&amp;$A102,'【貼付用】受入施設一覧（全件）'!$B:$M,MATCH(I$4,'【貼付用】受入施設一覧（全件）'!$B$3:$M$3,0),0),"")</f>
        <v/>
      </c>
      <c r="J102" s="20" t="str">
        <f>IFERROR(VLOOKUP($B$3&amp;$A102,'【貼付用】受入施設一覧（全件）'!$B:$M,MATCH(J$4,'【貼付用】受入施設一覧（全件）'!$B$3:$M$3,0),0),"")</f>
        <v/>
      </c>
      <c r="K102" s="50" t="str">
        <f>IFERROR(VLOOKUP($B$3&amp;$A102,'【貼付用】受入施設一覧（全件）'!$B:$M,MATCH(K$4,'【貼付用】受入施設一覧（全件）'!$B$3:$M$3,0),0),"")</f>
        <v/>
      </c>
    </row>
    <row r="103" spans="1:11" ht="16.5" customHeight="1" x14ac:dyDescent="0.4">
      <c r="A103" s="2">
        <f t="shared" si="5"/>
        <v>97</v>
      </c>
      <c r="B103" s="49" t="str">
        <f>IFERROR(VLOOKUP($B$3&amp;$A103,'【貼付用】受入施設一覧（全件）'!$B:$M,MATCH(B$4,'【貼付用】受入施設一覧（全件）'!$B$3:$M$3,0),0),"")</f>
        <v/>
      </c>
      <c r="C103" s="47" t="str">
        <f>IFERROR(VLOOKUP($B$3&amp;$A103,'【貼付用】受入施設一覧（全件）'!$B:$M,MATCH(C$4,'【貼付用】受入施設一覧（全件）'!$B$3:$M$3,0),0),"")</f>
        <v/>
      </c>
      <c r="D103" s="49" t="str">
        <f>IFERROR(VLOOKUP($B$3&amp;$A103,'【貼付用】受入施設一覧（全件）'!$B:$M,MATCH(D$4,'【貼付用】受入施設一覧（全件）'!$B$3:$M$3,0),0),"")</f>
        <v/>
      </c>
      <c r="E103" s="49" t="str">
        <f>IFERROR(VLOOKUP($B$3&amp;$A103,'【貼付用】受入施設一覧（全件）'!$B:$M,MATCH(E$4,'【貼付用】受入施設一覧（全件）'!$B$3:$M$3,0),0),"")</f>
        <v/>
      </c>
      <c r="F103" s="49" t="str">
        <f>IFERROR(VLOOKUP($B$3&amp;$A103,'【貼付用】受入施設一覧（全件）'!$B:$M,MATCH(F$4,'【貼付用】受入施設一覧（全件）'!$B$3:$M$3,0),0),"")</f>
        <v/>
      </c>
      <c r="G103" s="49" t="str">
        <f>IFERROR(VLOOKUP($B$3&amp;$A103,'【貼付用】受入施設一覧（全件）'!$B:$M,MATCH(G$4,'【貼付用】受入施設一覧（全件）'!$B$3:$M$3,0),0),"")</f>
        <v/>
      </c>
      <c r="H103" s="49" t="str">
        <f>IFERROR(VLOOKUP($B$3&amp;$A103,'【貼付用】受入施設一覧（全件）'!$B:$M,MATCH(H$4,'【貼付用】受入施設一覧（全件）'!$B$3:$M$3,0),0),"")</f>
        <v/>
      </c>
      <c r="I103" s="19" t="str">
        <f>IFERROR(VLOOKUP($B$3&amp;$A103,'【貼付用】受入施設一覧（全件）'!$B:$M,MATCH(I$4,'【貼付用】受入施設一覧（全件）'!$B$3:$M$3,0),0),"")</f>
        <v/>
      </c>
      <c r="J103" s="20" t="str">
        <f>IFERROR(VLOOKUP($B$3&amp;$A103,'【貼付用】受入施設一覧（全件）'!$B:$M,MATCH(J$4,'【貼付用】受入施設一覧（全件）'!$B$3:$M$3,0),0),"")</f>
        <v/>
      </c>
      <c r="K103" s="50" t="str">
        <f>IFERROR(VLOOKUP($B$3&amp;$A103,'【貼付用】受入施設一覧（全件）'!$B:$M,MATCH(K$4,'【貼付用】受入施設一覧（全件）'!$B$3:$M$3,0),0),"")</f>
        <v/>
      </c>
    </row>
    <row r="104" spans="1:11" ht="16.5" customHeight="1" x14ac:dyDescent="0.4">
      <c r="A104" s="2">
        <f t="shared" si="5"/>
        <v>98</v>
      </c>
      <c r="B104" s="49" t="str">
        <f>IFERROR(VLOOKUP($B$3&amp;$A104,'【貼付用】受入施設一覧（全件）'!$B:$M,MATCH(B$4,'【貼付用】受入施設一覧（全件）'!$B$3:$M$3,0),0),"")</f>
        <v/>
      </c>
      <c r="C104" s="47" t="str">
        <f>IFERROR(VLOOKUP($B$3&amp;$A104,'【貼付用】受入施設一覧（全件）'!$B:$M,MATCH(C$4,'【貼付用】受入施設一覧（全件）'!$B$3:$M$3,0),0),"")</f>
        <v/>
      </c>
      <c r="D104" s="49" t="str">
        <f>IFERROR(VLOOKUP($B$3&amp;$A104,'【貼付用】受入施設一覧（全件）'!$B:$M,MATCH(D$4,'【貼付用】受入施設一覧（全件）'!$B$3:$M$3,0),0),"")</f>
        <v/>
      </c>
      <c r="E104" s="49" t="str">
        <f>IFERROR(VLOOKUP($B$3&amp;$A104,'【貼付用】受入施設一覧（全件）'!$B:$M,MATCH(E$4,'【貼付用】受入施設一覧（全件）'!$B$3:$M$3,0),0),"")</f>
        <v/>
      </c>
      <c r="F104" s="49" t="str">
        <f>IFERROR(VLOOKUP($B$3&amp;$A104,'【貼付用】受入施設一覧（全件）'!$B:$M,MATCH(F$4,'【貼付用】受入施設一覧（全件）'!$B$3:$M$3,0),0),"")</f>
        <v/>
      </c>
      <c r="G104" s="49" t="str">
        <f>IFERROR(VLOOKUP($B$3&amp;$A104,'【貼付用】受入施設一覧（全件）'!$B:$M,MATCH(G$4,'【貼付用】受入施設一覧（全件）'!$B$3:$M$3,0),0),"")</f>
        <v/>
      </c>
      <c r="H104" s="49" t="str">
        <f>IFERROR(VLOOKUP($B$3&amp;$A104,'【貼付用】受入施設一覧（全件）'!$B:$M,MATCH(H$4,'【貼付用】受入施設一覧（全件）'!$B$3:$M$3,0),0),"")</f>
        <v/>
      </c>
      <c r="I104" s="19" t="str">
        <f>IFERROR(VLOOKUP($B$3&amp;$A104,'【貼付用】受入施設一覧（全件）'!$B:$M,MATCH(I$4,'【貼付用】受入施設一覧（全件）'!$B$3:$M$3,0),0),"")</f>
        <v/>
      </c>
      <c r="J104" s="20" t="str">
        <f>IFERROR(VLOOKUP($B$3&amp;$A104,'【貼付用】受入施設一覧（全件）'!$B:$M,MATCH(J$4,'【貼付用】受入施設一覧（全件）'!$B$3:$M$3,0),0),"")</f>
        <v/>
      </c>
      <c r="K104" s="50" t="str">
        <f>IFERROR(VLOOKUP($B$3&amp;$A104,'【貼付用】受入施設一覧（全件）'!$B:$M,MATCH(K$4,'【貼付用】受入施設一覧（全件）'!$B$3:$M$3,0),0),"")</f>
        <v/>
      </c>
    </row>
    <row r="105" spans="1:11" ht="16.5" customHeight="1" x14ac:dyDescent="0.4">
      <c r="A105" s="2">
        <f t="shared" si="5"/>
        <v>99</v>
      </c>
      <c r="B105" s="49" t="str">
        <f>IFERROR(VLOOKUP($B$3&amp;$A105,'【貼付用】受入施設一覧（全件）'!$B:$M,MATCH(B$4,'【貼付用】受入施設一覧（全件）'!$B$3:$M$3,0),0),"")</f>
        <v/>
      </c>
      <c r="C105" s="47" t="str">
        <f>IFERROR(VLOOKUP($B$3&amp;$A105,'【貼付用】受入施設一覧（全件）'!$B:$M,MATCH(C$4,'【貼付用】受入施設一覧（全件）'!$B$3:$M$3,0),0),"")</f>
        <v/>
      </c>
      <c r="D105" s="49" t="str">
        <f>IFERROR(VLOOKUP($B$3&amp;$A105,'【貼付用】受入施設一覧（全件）'!$B:$M,MATCH(D$4,'【貼付用】受入施設一覧（全件）'!$B$3:$M$3,0),0),"")</f>
        <v/>
      </c>
      <c r="E105" s="49" t="str">
        <f>IFERROR(VLOOKUP($B$3&amp;$A105,'【貼付用】受入施設一覧（全件）'!$B:$M,MATCH(E$4,'【貼付用】受入施設一覧（全件）'!$B$3:$M$3,0),0),"")</f>
        <v/>
      </c>
      <c r="F105" s="49" t="str">
        <f>IFERROR(VLOOKUP($B$3&amp;$A105,'【貼付用】受入施設一覧（全件）'!$B:$M,MATCH(F$4,'【貼付用】受入施設一覧（全件）'!$B$3:$M$3,0),0),"")</f>
        <v/>
      </c>
      <c r="G105" s="49" t="str">
        <f>IFERROR(VLOOKUP($B$3&amp;$A105,'【貼付用】受入施設一覧（全件）'!$B:$M,MATCH(G$4,'【貼付用】受入施設一覧（全件）'!$B$3:$M$3,0),0),"")</f>
        <v/>
      </c>
      <c r="H105" s="49" t="str">
        <f>IFERROR(VLOOKUP($B$3&amp;$A105,'【貼付用】受入施設一覧（全件）'!$B:$M,MATCH(H$4,'【貼付用】受入施設一覧（全件）'!$B$3:$M$3,0),0),"")</f>
        <v/>
      </c>
      <c r="I105" s="19" t="str">
        <f>IFERROR(VLOOKUP($B$3&amp;$A105,'【貼付用】受入施設一覧（全件）'!$B:$M,MATCH(I$4,'【貼付用】受入施設一覧（全件）'!$B$3:$M$3,0),0),"")</f>
        <v/>
      </c>
      <c r="J105" s="20" t="str">
        <f>IFERROR(VLOOKUP($B$3&amp;$A105,'【貼付用】受入施設一覧（全件）'!$B:$M,MATCH(J$4,'【貼付用】受入施設一覧（全件）'!$B$3:$M$3,0),0),"")</f>
        <v/>
      </c>
      <c r="K105" s="50" t="str">
        <f>IFERROR(VLOOKUP($B$3&amp;$A105,'【貼付用】受入施設一覧（全件）'!$B:$M,MATCH(K$4,'【貼付用】受入施設一覧（全件）'!$B$3:$M$3,0),0),"")</f>
        <v/>
      </c>
    </row>
    <row r="106" spans="1:11" ht="16.5" customHeight="1" x14ac:dyDescent="0.4">
      <c r="A106" s="2">
        <f t="shared" si="5"/>
        <v>100</v>
      </c>
      <c r="B106" s="51" t="str">
        <f>IFERROR(VLOOKUP($B$3&amp;$A106,'【貼付用】受入施設一覧（全件）'!$B:$M,MATCH(B$4,'【貼付用】受入施設一覧（全件）'!$B$3:$M$3,0),0),"")</f>
        <v/>
      </c>
      <c r="C106" s="47" t="str">
        <f>IFERROR(VLOOKUP($B$3&amp;$A106,'【貼付用】受入施設一覧（全件）'!$B:$M,MATCH(C$4,'【貼付用】受入施設一覧（全件）'!$B$3:$M$3,0),0),"")</f>
        <v/>
      </c>
      <c r="D106" s="51" t="str">
        <f>IFERROR(VLOOKUP($B$3&amp;$A106,'【貼付用】受入施設一覧（全件）'!$B:$M,MATCH(D$4,'【貼付用】受入施設一覧（全件）'!$B$3:$M$3,0),0),"")</f>
        <v/>
      </c>
      <c r="E106" s="51" t="str">
        <f>IFERROR(VLOOKUP($B$3&amp;$A106,'【貼付用】受入施設一覧（全件）'!$B:$M,MATCH(E$4,'【貼付用】受入施設一覧（全件）'!$B$3:$M$3,0),0),"")</f>
        <v/>
      </c>
      <c r="F106" s="51" t="str">
        <f>IFERROR(VLOOKUP($B$3&amp;$A106,'【貼付用】受入施設一覧（全件）'!$B:$M,MATCH(F$4,'【貼付用】受入施設一覧（全件）'!$B$3:$M$3,0),0),"")</f>
        <v/>
      </c>
      <c r="G106" s="51" t="str">
        <f>IFERROR(VLOOKUP($B$3&amp;$A106,'【貼付用】受入施設一覧（全件）'!$B:$M,MATCH(G$4,'【貼付用】受入施設一覧（全件）'!$B$3:$M$3,0),0),"")</f>
        <v/>
      </c>
      <c r="H106" s="51" t="str">
        <f>IFERROR(VLOOKUP($B$3&amp;$A106,'【貼付用】受入施設一覧（全件）'!$B:$M,MATCH(H$4,'【貼付用】受入施設一覧（全件）'!$B$3:$M$3,0),0),"")</f>
        <v/>
      </c>
      <c r="I106" s="21" t="str">
        <f>IFERROR(VLOOKUP($B$3&amp;$A106,'【貼付用】受入施設一覧（全件）'!$B:$M,MATCH(I$4,'【貼付用】受入施設一覧（全件）'!$B$3:$M$3,0),0),"")</f>
        <v/>
      </c>
      <c r="J106" s="22" t="str">
        <f>IFERROR(VLOOKUP($B$3&amp;$A106,'【貼付用】受入施設一覧（全件）'!$B:$M,MATCH(J$4,'【貼付用】受入施設一覧（全件）'!$B$3:$M$3,0),0),"")</f>
        <v/>
      </c>
      <c r="K106" s="52" t="str">
        <f>IFERROR(VLOOKUP($B$3&amp;$A106,'【貼付用】受入施設一覧（全件）'!$B:$M,MATCH(K$4,'【貼付用】受入施設一覧（全件）'!$B$3:$M$3,0),0),"")</f>
        <v/>
      </c>
    </row>
  </sheetData>
  <sheetProtection sheet="1" objects="1" scenarios="1"/>
  <mergeCells count="10">
    <mergeCell ref="G5:G6"/>
    <mergeCell ref="H5:H6"/>
    <mergeCell ref="I5:J5"/>
    <mergeCell ref="K5:K6"/>
    <mergeCell ref="B1:E1"/>
    <mergeCell ref="B5:B6"/>
    <mergeCell ref="D5:D6"/>
    <mergeCell ref="E5:E6"/>
    <mergeCell ref="F5:F6"/>
    <mergeCell ref="C5:C6"/>
  </mergeCells>
  <phoneticPr fontId="2"/>
  <conditionalFormatting sqref="B7:K106">
    <cfRule type="expression" dxfId="0" priority="1">
      <formula>MOD(ROW(),2)=1</formula>
    </cfRule>
  </conditionalFormatting>
  <dataValidations count="1">
    <dataValidation type="list" allowBlank="1" showInputMessage="1" showErrorMessage="1" sqref="I7:J106">
      <formula1>"〇,×"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8" orientation="landscape" r:id="rId1"/>
  <headerFooter>
    <oddFooter>&amp;C&amp;P/&amp;Nページ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市町村一覧!$A:$A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workbookViewId="0">
      <selection activeCell="A43" sqref="A43"/>
    </sheetView>
  </sheetViews>
  <sheetFormatPr defaultRowHeight="16.5" customHeight="1" x14ac:dyDescent="0.4"/>
  <cols>
    <col min="1" max="1" width="15.125" style="1" bestFit="1" customWidth="1"/>
    <col min="2" max="16384" width="9" style="1"/>
  </cols>
  <sheetData>
    <row r="1" spans="1:1" ht="16.5" customHeight="1" x14ac:dyDescent="0.4">
      <c r="A1" s="1" t="s">
        <v>9</v>
      </c>
    </row>
    <row r="2" spans="1:1" ht="16.5" customHeight="1" x14ac:dyDescent="0.4">
      <c r="A2" s="1" t="s">
        <v>10</v>
      </c>
    </row>
    <row r="3" spans="1:1" ht="16.5" customHeight="1" x14ac:dyDescent="0.4">
      <c r="A3" s="1" t="s">
        <v>11</v>
      </c>
    </row>
    <row r="4" spans="1:1" ht="16.5" customHeight="1" x14ac:dyDescent="0.4">
      <c r="A4" s="1" t="s">
        <v>12</v>
      </c>
    </row>
    <row r="5" spans="1:1" ht="16.5" customHeight="1" x14ac:dyDescent="0.4">
      <c r="A5" s="1" t="s">
        <v>13</v>
      </c>
    </row>
    <row r="6" spans="1:1" ht="16.5" customHeight="1" x14ac:dyDescent="0.4">
      <c r="A6" s="1" t="s">
        <v>14</v>
      </c>
    </row>
    <row r="7" spans="1:1" ht="16.5" customHeight="1" x14ac:dyDescent="0.4">
      <c r="A7" s="1" t="s">
        <v>15</v>
      </c>
    </row>
    <row r="8" spans="1:1" ht="16.5" customHeight="1" x14ac:dyDescent="0.4">
      <c r="A8" s="1" t="s">
        <v>16</v>
      </c>
    </row>
    <row r="9" spans="1:1" ht="16.5" customHeight="1" x14ac:dyDescent="0.4">
      <c r="A9" s="1" t="s">
        <v>17</v>
      </c>
    </row>
    <row r="10" spans="1:1" ht="16.5" customHeight="1" x14ac:dyDescent="0.4">
      <c r="A10" s="1" t="s">
        <v>18</v>
      </c>
    </row>
    <row r="11" spans="1:1" ht="16.5" customHeight="1" x14ac:dyDescent="0.4">
      <c r="A11" s="1" t="s">
        <v>19</v>
      </c>
    </row>
    <row r="12" spans="1:1" ht="16.5" customHeight="1" x14ac:dyDescent="0.4">
      <c r="A12" s="1" t="s">
        <v>20</v>
      </c>
    </row>
    <row r="13" spans="1:1" ht="16.5" customHeight="1" x14ac:dyDescent="0.4">
      <c r="A13" s="1" t="s">
        <v>21</v>
      </c>
    </row>
    <row r="14" spans="1:1" ht="16.5" customHeight="1" x14ac:dyDescent="0.4">
      <c r="A14" s="1" t="s">
        <v>22</v>
      </c>
    </row>
    <row r="15" spans="1:1" ht="16.5" customHeight="1" x14ac:dyDescent="0.4">
      <c r="A15" s="1" t="s">
        <v>23</v>
      </c>
    </row>
    <row r="16" spans="1:1" ht="16.5" customHeight="1" x14ac:dyDescent="0.4">
      <c r="A16" s="1" t="s">
        <v>24</v>
      </c>
    </row>
    <row r="17" spans="1:1" ht="16.5" customHeight="1" x14ac:dyDescent="0.4">
      <c r="A17" s="1" t="s">
        <v>25</v>
      </c>
    </row>
    <row r="18" spans="1:1" ht="16.5" customHeight="1" x14ac:dyDescent="0.4">
      <c r="A18" s="1" t="s">
        <v>26</v>
      </c>
    </row>
    <row r="19" spans="1:1" ht="16.5" customHeight="1" x14ac:dyDescent="0.4">
      <c r="A19" s="1" t="s">
        <v>27</v>
      </c>
    </row>
    <row r="20" spans="1:1" ht="16.5" customHeight="1" x14ac:dyDescent="0.4">
      <c r="A20" s="1" t="s">
        <v>28</v>
      </c>
    </row>
    <row r="21" spans="1:1" ht="16.5" customHeight="1" x14ac:dyDescent="0.4">
      <c r="A21" s="1" t="s">
        <v>29</v>
      </c>
    </row>
    <row r="22" spans="1:1" ht="16.5" customHeight="1" x14ac:dyDescent="0.4">
      <c r="A22" s="1" t="s">
        <v>30</v>
      </c>
    </row>
    <row r="23" spans="1:1" ht="16.5" customHeight="1" x14ac:dyDescent="0.4">
      <c r="A23" s="1" t="s">
        <v>31</v>
      </c>
    </row>
    <row r="24" spans="1:1" ht="16.5" customHeight="1" x14ac:dyDescent="0.4">
      <c r="A24" s="1" t="s">
        <v>32</v>
      </c>
    </row>
    <row r="25" spans="1:1" ht="16.5" customHeight="1" x14ac:dyDescent="0.4">
      <c r="A25" s="1" t="s">
        <v>33</v>
      </c>
    </row>
    <row r="26" spans="1:1" ht="16.5" customHeight="1" x14ac:dyDescent="0.4">
      <c r="A26" s="1" t="s">
        <v>34</v>
      </c>
    </row>
    <row r="27" spans="1:1" ht="16.5" customHeight="1" x14ac:dyDescent="0.4">
      <c r="A27" s="1" t="s">
        <v>35</v>
      </c>
    </row>
    <row r="28" spans="1:1" ht="16.5" customHeight="1" x14ac:dyDescent="0.4">
      <c r="A28" s="1" t="s">
        <v>36</v>
      </c>
    </row>
    <row r="29" spans="1:1" ht="16.5" customHeight="1" x14ac:dyDescent="0.4">
      <c r="A29" s="1" t="s">
        <v>37</v>
      </c>
    </row>
    <row r="30" spans="1:1" ht="16.5" customHeight="1" x14ac:dyDescent="0.4">
      <c r="A30" s="1" t="s">
        <v>38</v>
      </c>
    </row>
    <row r="31" spans="1:1" ht="16.5" customHeight="1" x14ac:dyDescent="0.4">
      <c r="A31" s="1" t="s">
        <v>39</v>
      </c>
    </row>
    <row r="32" spans="1:1" ht="16.5" customHeight="1" x14ac:dyDescent="0.4">
      <c r="A32" s="1" t="s">
        <v>40</v>
      </c>
    </row>
    <row r="33" spans="1:1" ht="16.5" customHeight="1" x14ac:dyDescent="0.4">
      <c r="A33" s="1" t="s">
        <v>41</v>
      </c>
    </row>
    <row r="34" spans="1:1" ht="16.5" customHeight="1" x14ac:dyDescent="0.4">
      <c r="A34" s="1" t="s">
        <v>42</v>
      </c>
    </row>
    <row r="35" spans="1:1" ht="16.5" customHeight="1" x14ac:dyDescent="0.4">
      <c r="A35" s="1" t="s">
        <v>43</v>
      </c>
    </row>
    <row r="36" spans="1:1" ht="16.5" customHeight="1" x14ac:dyDescent="0.4">
      <c r="A36" s="1" t="s">
        <v>44</v>
      </c>
    </row>
    <row r="37" spans="1:1" ht="16.5" customHeight="1" x14ac:dyDescent="0.4">
      <c r="A37" s="1" t="s">
        <v>45</v>
      </c>
    </row>
    <row r="38" spans="1:1" ht="16.5" customHeight="1" x14ac:dyDescent="0.4">
      <c r="A38" s="1" t="s">
        <v>46</v>
      </c>
    </row>
    <row r="39" spans="1:1" ht="16.5" customHeight="1" x14ac:dyDescent="0.4">
      <c r="A39" s="1" t="s">
        <v>47</v>
      </c>
    </row>
    <row r="40" spans="1:1" ht="16.5" customHeight="1" x14ac:dyDescent="0.4">
      <c r="A40" s="1" t="s">
        <v>48</v>
      </c>
    </row>
    <row r="41" spans="1:1" ht="16.5" customHeight="1" x14ac:dyDescent="0.4">
      <c r="A41" s="1" t="s">
        <v>49</v>
      </c>
    </row>
    <row r="42" spans="1:1" ht="16.5" customHeight="1" x14ac:dyDescent="0.4">
      <c r="A42" s="1" t="s">
        <v>50</v>
      </c>
    </row>
    <row r="43" spans="1:1" ht="16.5" customHeight="1" x14ac:dyDescent="0.4">
      <c r="A43" s="1" t="s">
        <v>51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【貼付用】受入施設一覧（全件）</vt:lpstr>
      <vt:lpstr>【市町村選択】受入施設一覧（市町村別）</vt:lpstr>
      <vt:lpstr>市町村一覧</vt:lpstr>
      <vt:lpstr>'【市町村選択】受入施設一覧（市町村別）'!Print_Area</vt:lpstr>
      <vt:lpstr>'【貼付用】受入施設一覧（全件）'!Print_Area</vt:lpstr>
      <vt:lpstr>'【市町村選択】受入施設一覧（市町村別）'!Print_Titles</vt:lpstr>
      <vt:lpstr>'【貼付用】受入施設一覧（全件）'!Print_Titles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鹿児島県</cp:lastModifiedBy>
  <cp:lastPrinted>2020-10-05T10:22:26Z</cp:lastPrinted>
  <dcterms:created xsi:type="dcterms:W3CDTF">2020-07-20T07:48:50Z</dcterms:created>
  <dcterms:modified xsi:type="dcterms:W3CDTF">2020-10-05T10:29:39Z</dcterms:modified>
</cp:coreProperties>
</file>